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8526"/>
  <workbookPr codeName="ThisWorkbook" defaultThemeVersion="166925"/>
  <bookViews>
    <workbookView xWindow="-120" yWindow="-120" windowWidth="29040" windowHeight="17520"/>
  </bookViews>
  <sheets>
    <sheet name="Carbon Tracker" sheetId="1" r:id="rId1"/>
    <sheet name="Carbon Reduction Plan" sheetId="7" r:id="rId2"/>
    <sheet name="Climate Actions" sheetId="9" r:id="rId3"/>
  </sheets>
  <definedNames>
    <definedName name="_xlnm.Print_Area" comment="" localSheetId="1">'Carbon Reduction Plan'!$A$3:$Q$214</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25" authorId="0">
      <text>
        <r>
          <t/>
        </r>
        <r>
          <rPr>
            <sz val="9"/>
            <color indexed="81"/>
            <rFont val="Tahoma"/>
            <family val="2"/>
            <charset val="0"/>
          </rPr>
          <t>Generation from renewables is not included in GHG totals. This is used just for records</t>
        </r>
      </text>
    </comment>
    <comment ref="B40" authorId="0">
      <text>
        <r>
          <t/>
        </r>
        <r>
          <rPr>
            <sz val="9"/>
            <color indexed="81"/>
            <rFont val="Tahoma"/>
            <family val="2"/>
            <charset val="0"/>
          </rPr>
          <t>Reduction Targets align to Flintshire County Council's annual reduction % target of; Buildings - 7.2%, Transport - 9.1%</t>
        </r>
      </text>
    </comment>
    <comment ref="B14"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comments2.xml><?xml version="1.0" encoding="utf-8"?>
<comments xmlns="http://schemas.openxmlformats.org/spreadsheetml/2006/main">
  <authors>
    <author>Ben Turpin</author>
  </authors>
  <commentList>
    <comment ref="B56"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sharedStrings.xml><?xml version="1.0" encoding="utf-8"?>
<sst xmlns="http://schemas.openxmlformats.org/spreadsheetml/2006/main" uniqueCount="246" count="424">
  <si>
    <t xml:space="preserve">Baseline </t>
  </si>
  <si>
    <t>% Change</t>
  </si>
  <si>
    <t>Fleet &amp; Equipment</t>
  </si>
  <si>
    <t>Waste</t>
  </si>
  <si>
    <t>Supply Chain</t>
  </si>
  <si>
    <t>Target</t>
  </si>
  <si>
    <t>2024/25</t>
  </si>
  <si>
    <t>2025/26</t>
  </si>
  <si>
    <t>2026/27</t>
  </si>
  <si>
    <t>Total GHG Emissions</t>
  </si>
  <si>
    <t>Baseline</t>
  </si>
  <si>
    <t>2027/28</t>
  </si>
  <si>
    <t>2028/29</t>
  </si>
  <si>
    <t>2029/30</t>
  </si>
  <si>
    <t>Actual</t>
  </si>
  <si>
    <r>
      <t>Buildings (tCO</t>
    </r>
    <r>
      <rPr>
        <b/>
        <vertAlign val="subscript"/>
        <sz val="11"/>
        <color theme="1"/>
        <rFont val="Calibri"/>
        <family val="2"/>
        <charset val="0"/>
        <scheme val="minor"/>
      </rPr>
      <t>2</t>
    </r>
    <r>
      <rPr>
        <b/>
        <sz val="11"/>
        <color theme="1"/>
        <rFont val="Calibri"/>
        <family val="2"/>
        <charset val="0"/>
        <scheme val="minor"/>
      </rPr>
      <t>e)</t>
    </r>
  </si>
  <si>
    <t xml:space="preserve">Buildings </t>
  </si>
  <si>
    <t xml:space="preserve">Transport </t>
  </si>
  <si>
    <t xml:space="preserve">Supply Chain </t>
  </si>
  <si>
    <t>Renewable Generation (kWh)</t>
  </si>
  <si>
    <r>
      <t>Emissions by Source (tCO</t>
    </r>
    <r>
      <rPr>
        <b/>
        <vertAlign val="subscript"/>
        <sz val="11"/>
        <color theme="1"/>
        <rFont val="Calibri"/>
        <family val="2"/>
        <charset val="0"/>
        <scheme val="minor"/>
      </rPr>
      <t>2</t>
    </r>
    <r>
      <rPr>
        <b/>
        <sz val="11"/>
        <color theme="1"/>
        <rFont val="Calibri"/>
        <family val="2"/>
        <charset val="0"/>
        <scheme val="minor"/>
      </rPr>
      <t>e)</t>
    </r>
  </si>
  <si>
    <t>Buildings</t>
  </si>
  <si>
    <t>Transport</t>
  </si>
  <si>
    <t>1. Introduction</t>
  </si>
  <si>
    <t>Theme</t>
  </si>
  <si>
    <t>Report Created By</t>
  </si>
  <si>
    <t>Description</t>
  </si>
  <si>
    <t>Promote Employee Active Travel</t>
  </si>
  <si>
    <t>Duke of Edinburgh</t>
  </si>
  <si>
    <t>Install Solar Panels</t>
  </si>
  <si>
    <t>Install Wind Turbine</t>
  </si>
  <si>
    <t>Install Battery Storage</t>
  </si>
  <si>
    <t>Pipework Insulation</t>
  </si>
  <si>
    <t>Promote Walk to School Week (Teachers and Learners)</t>
  </si>
  <si>
    <t>Install e-bike chargers</t>
  </si>
  <si>
    <t>Join Switch Off Fortnight to help save energy - Energy Saving Trust</t>
  </si>
  <si>
    <t>Behaviour</t>
  </si>
  <si>
    <t>Actions</t>
  </si>
  <si>
    <t>Climate Change Training</t>
  </si>
  <si>
    <t>Climate Posters</t>
  </si>
  <si>
    <t>Implement a 'Power Traffic Light System' to identify when to switch off lighting and equipment</t>
  </si>
  <si>
    <t>Create a School Kitchen Energy Plan</t>
  </si>
  <si>
    <t>Ask learners to conduct an environmental check using the tool provided. This will highlight areas where the school is doing well in terms of energy use, recycling and other aspects. The check will also identify opportunities to improve such as building efficiency. 
Learners can be further engaged by asking them how to address their findings</t>
  </si>
  <si>
    <t>Install water saving devices to water outlets</t>
  </si>
  <si>
    <t>Flow Restrictors and Tap Aerators reduce the rate at which water exits an outlet such as a tap or shower. Check the rate of flow before installing devices to understand the level of action needed by timing how long it takes to fill a 1 litre jug. 
Some devices can be purchased that limit water flow to a specific rate (e.g., 4 litres/ minute), so by understanding the original flow of an outlet the correct device can be installed</t>
  </si>
  <si>
    <t>Reduce water consumption from toilets and urinals</t>
  </si>
  <si>
    <t>Land Use</t>
  </si>
  <si>
    <t>Join the Energy Saving Trust's 'Switch off Fortnight"</t>
  </si>
  <si>
    <t>Provide recycling systems</t>
  </si>
  <si>
    <t>Install and Set Plug Socket Timers</t>
  </si>
  <si>
    <t>Conduct an Environmental Assessment</t>
  </si>
  <si>
    <t>2023/24</t>
  </si>
  <si>
    <t>23/24</t>
  </si>
  <si>
    <t>24/25</t>
  </si>
  <si>
    <t>25/26</t>
  </si>
  <si>
    <t>26/27</t>
  </si>
  <si>
    <t>27/28</t>
  </si>
  <si>
    <t>28/29</t>
  </si>
  <si>
    <t>29/30</t>
  </si>
  <si>
    <t>7. Renewables</t>
  </si>
  <si>
    <t>9. Glossary</t>
  </si>
  <si>
    <t>Theme your DofE programme around combating climate change - The Duke of Edinburgh's Award</t>
  </si>
  <si>
    <t>Act TravelWise – Modeshift – Sustainable Travel</t>
  </si>
  <si>
    <t>Understand what arrangements other schools have with regards to local transport pickups and drop offs. Investigate whether neighbouring schools could utilise the same scheme to reduce the amount of individual journeys?</t>
  </si>
  <si>
    <t>Active Travel School Planning in Wales - Sustrans.org.uk</t>
  </si>
  <si>
    <t>Reduce the temperatures of hot water taps</t>
  </si>
  <si>
    <t xml:space="preserve">Routine Monitoring of Energy Consumption </t>
  </si>
  <si>
    <t>Heating System Optimisation</t>
  </si>
  <si>
    <t>Supporting Links</t>
  </si>
  <si>
    <t>Conduct an out-of-Hours Energy Check to identify unnecessary energy consumption</t>
  </si>
  <si>
    <t>Create an Active Travel School Plan</t>
  </si>
  <si>
    <t>Appoint an Active Travel Champion</t>
  </si>
  <si>
    <t>Travel Arrangements with Neighbouring Schools</t>
  </si>
  <si>
    <t>Cycling and Maintenance Lessons</t>
  </si>
  <si>
    <t>Walk to school (livingstreets.org.uk)</t>
  </si>
  <si>
    <t>Low Carbon School Trips</t>
  </si>
  <si>
    <t>Speak with school travel providers to discuss what they are doing to reduce their travel emissions. Additionally, schools should look to use transport with the lowest carbon footprint (e.g. rail)</t>
  </si>
  <si>
    <t>Review fleet to low emission vehicles</t>
  </si>
  <si>
    <t>Promote Cycle to Work Scheme</t>
  </si>
  <si>
    <t xml:space="preserve">https://infonet.flintshire.gov.uk/en/Employment-Information/Cycle-to-Work-scheme.aspx </t>
  </si>
  <si>
    <t>Join the Great Big School Clean</t>
  </si>
  <si>
    <t>Great Big School Clean | Keep Britain Tidy</t>
  </si>
  <si>
    <t>Join other schools across the county to support learners to litter pick and clean up their school</t>
  </si>
  <si>
    <t>Submit an environmental pledge</t>
  </si>
  <si>
    <t>School Meetings</t>
  </si>
  <si>
    <t>Add Environment or Climate Change to Senior Leader meeting agendas as a standard item for all meetings</t>
  </si>
  <si>
    <t>Wales Climate Week</t>
  </si>
  <si>
    <t>Classroom activities could focus on how other countries are impacted by climate change or what they are doing to combat it.</t>
  </si>
  <si>
    <t>Set learners the task of creating posters that communicate climate action which can be displayed around schools or at specific points where that action can be taken (e.g., recycling or light switches).</t>
  </si>
  <si>
    <t>Climate Events/Guests</t>
  </si>
  <si>
    <t xml:space="preserve">Help learners understand the careers that could be available to them if they wish to follow an environmental pathway by hosting guest speakers and careers fairs. </t>
  </si>
  <si>
    <t>Home | Wales Climate Week 2023 (gov.wales)</t>
  </si>
  <si>
    <t>Carbon Footprint Posters</t>
  </si>
  <si>
    <t>No Mow May</t>
  </si>
  <si>
    <t>Get a Pond</t>
  </si>
  <si>
    <t>Hedge Planting</t>
  </si>
  <si>
    <t>Launch a Biodiversity Project</t>
  </si>
  <si>
    <t>Engage with Wildlife Charities</t>
  </si>
  <si>
    <t>Plant Trees / Orchards</t>
  </si>
  <si>
    <t>Orchards for Schools - The Tree Council</t>
  </si>
  <si>
    <t>Plantlife's No Mow May Movement</t>
  </si>
  <si>
    <t>Continued mowing means various plant species in grassy areas cannot grow. By leaving areas of grass mowing-free helps boost biodiverity through species being allowed to flourish and improving habitat for insects, mammals and amphibians.</t>
  </si>
  <si>
    <t xml:space="preserve">biodiversity@flintshire.gov.uk </t>
  </si>
  <si>
    <t>Make Bug Hotels</t>
  </si>
  <si>
    <t>Run sessions with learners to make bug hotels, helping solitary bees and other insects to nest and take shelter. These can be in the form of simple bird nest-type designs, or more elaborate creations using wooden pallets, log piles, soil, etc.</t>
  </si>
  <si>
    <t>Build a bug hotel (rspb.org.uk)</t>
  </si>
  <si>
    <t xml:space="preserve">Provide bats somewhere safe to nest </t>
  </si>
  <si>
    <t>Work with learners to decide on a large biodiversity project for the school grounds that supports nature, fights climate change and is somewhere for education to take place</t>
  </si>
  <si>
    <t>How to compost your waste | The Wildlife Trusts</t>
  </si>
  <si>
    <t xml:space="preserve">Charities such as the Wildlife Trust and RSPB can engage with and educate learners about nature and the projects they are doing to save wildlife.  </t>
  </si>
  <si>
    <t>Install Bat Boxes</t>
  </si>
  <si>
    <t>Install Bird Boxes</t>
  </si>
  <si>
    <t>Create Wildflower Spaces</t>
  </si>
  <si>
    <t>Sustainable Labelling</t>
  </si>
  <si>
    <t>A guide to green and ethical labels | BBC Good Food</t>
  </si>
  <si>
    <t>Remove Single Use Plastics</t>
  </si>
  <si>
    <t>Use Local Suppliers</t>
  </si>
  <si>
    <t>Engage with Suppliers</t>
  </si>
  <si>
    <t>Adopt Life-cycle Thinking</t>
  </si>
  <si>
    <t>The life cycle of a t-shirt - Angel Chang - YouTube</t>
  </si>
  <si>
    <t>Education | Dŵr Cymru Welsh Water (dwrcymru.com)</t>
  </si>
  <si>
    <t>Collections and recycling | WRAP</t>
  </si>
  <si>
    <r>
      <t/>
    </r>
    <r>
      <rPr>
        <b/>
        <sz val="16"/>
        <color rgb="FFFF0000"/>
        <rFont val="Calibri"/>
        <family val="2"/>
        <charset val="0"/>
        <scheme val="minor"/>
      </rPr>
      <t>School Name</t>
    </r>
    <r>
      <rPr>
        <b/>
        <sz val="16"/>
        <color theme="1"/>
        <rFont val="Calibri"/>
        <family val="2"/>
        <charset val="0"/>
        <scheme val="minor"/>
      </rPr>
      <t xml:space="preserve"> Carbon Reduction Plan</t>
    </r>
  </si>
  <si>
    <t>Business Travel &amp; School Trips</t>
  </si>
  <si>
    <r>
      <t>Transport (tCO</t>
    </r>
    <r>
      <rPr>
        <b/>
        <vertAlign val="subscript"/>
        <sz val="11"/>
        <color theme="1"/>
        <rFont val="Calibri"/>
        <family val="2"/>
        <charset val="0"/>
        <scheme val="minor"/>
      </rPr>
      <t>2</t>
    </r>
    <r>
      <rPr>
        <b/>
        <sz val="11"/>
        <color theme="1"/>
        <rFont val="Calibri"/>
        <family val="2"/>
        <charset val="0"/>
        <scheme val="minor"/>
      </rPr>
      <t>e)</t>
    </r>
  </si>
  <si>
    <r>
      <t>Emissions by Theme (tCO</t>
    </r>
    <r>
      <rPr>
        <b/>
        <vertAlign val="subscript"/>
        <sz val="11"/>
        <color theme="1"/>
        <rFont val="Calibri"/>
        <family val="2"/>
        <charset val="0"/>
        <scheme val="minor"/>
      </rPr>
      <t>2</t>
    </r>
    <r>
      <rPr>
        <b/>
        <sz val="11"/>
        <color theme="1"/>
        <rFont val="Calibri"/>
        <family val="2"/>
        <charset val="0"/>
        <scheme val="minor"/>
      </rPr>
      <t>e)</t>
    </r>
  </si>
  <si>
    <r>
      <t>Progress to 2030 (tCO</t>
    </r>
    <r>
      <rPr>
        <b/>
        <vertAlign val="subscript"/>
        <sz val="11"/>
        <color theme="1"/>
        <rFont val="Calibri"/>
        <family val="2"/>
        <charset val="0"/>
        <scheme val="minor"/>
      </rPr>
      <t>2</t>
    </r>
    <r>
      <rPr>
        <b/>
        <sz val="11"/>
        <color theme="1"/>
        <rFont val="Calibri"/>
        <family val="2"/>
        <charset val="0"/>
        <scheme val="minor"/>
      </rPr>
      <t>e)</t>
    </r>
  </si>
  <si>
    <t xml:space="preserve">Make arrangements for routine monitoring of electricity and heating energy consumption using the "Digital Energy" online platform. This will help to identify anomolies and peaks in energy use on a regular basis and take action on equipment and behaviours. 
Learners should be given the opportunity to see this platform and gain an understanding of what to look for. Learners can also be shown energy meters and how to read them.
</t>
  </si>
  <si>
    <t>Collect and utilise Rainwater and Grey Water (waste water from sinks)</t>
  </si>
  <si>
    <t>https://cat.org.uk/info-resources/free-information-service/water-and-sanitation/rain-and-grey-water/</t>
  </si>
  <si>
    <t>Limit maximum room temperatures (e.g. 18°C for classrooms)</t>
  </si>
  <si>
    <t>Teach learners how to take accurate meter reads</t>
  </si>
  <si>
    <t>As part of climate change lesson plans, learners can be introduced to various meters (electricity, gas, water, renewables) and shown which figures on the meter represent consumption. As homework, learners could take meter reads at home or even use digital platforms which have smart meters submitting the readings</t>
  </si>
  <si>
    <t>Battery storage can store electricity generated by solar and wind that is being used at that time (e.g.,electricity generated over weekends). Batteries will help make the most of on-site solar and wind which would otherwise be fed back into the national grid.</t>
  </si>
  <si>
    <t>Improve Building Efficiency to Limit Heat Loss</t>
  </si>
  <si>
    <t>Develop an Active Travel School Plan as required by Welsh Government with the support of Sustrans. This will aim to promote and facilitate walking and cycling to school</t>
  </si>
  <si>
    <t>Cycle/ Scooter Storage and Maintenance</t>
  </si>
  <si>
    <t>Learner Travel Survey</t>
  </si>
  <si>
    <t>Walking to school where possible is one of the best forms of transport. It's emission-free, active and benefits well-being. Engage with teachers, parents and learners  to understand their barriers to walking to school, and what would help them switch.</t>
  </si>
  <si>
    <t>When purchasing goods and services, check to see if they can be sourced locally, reducing transport emissions related to delivery.</t>
  </si>
  <si>
    <t>Aspects of the Duke of Ediburgh award can be focussed on the envrionment and climate change. Encourage learners to add this focus into their programme such as volunteering.</t>
  </si>
  <si>
    <t>Lessons to include climate related information from other countries (highlighting vulnerabilities and action)</t>
  </si>
  <si>
    <r>
      <t xml:space="preserve">Plant trees (including fruiting varieties) to help absorb carbon dioxide from the atmosphere, promote biodivsersity and improve well-being.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</si>
  <si>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r>
      <t xml:space="preserve">Planting hedges provides shelter and nesting areas for birds as well as food in the form of berries, etc. Additionally, like all vegetation, can absorb carbon dioxide from the atmosphere helping fight climate change.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</si>
  <si>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t xml:space="preserve">Ponds are fantastic ways to promote Biodiversity, especially insects and mammals, and is excellent for learner engagement. Speak with our Biodiveristy team for more information. </t>
  </si>
  <si>
    <t>Plant a wildflower meadow giving colour to school grounds and somewhere for pollinators to feed</t>
  </si>
  <si>
    <t>Grow Vegetables and Fruit</t>
  </si>
  <si>
    <t>Growing food at school is a great way for learners to understand where food comes from and how it is grown. Learners can also harvest the food and use it in school or at home.</t>
  </si>
  <si>
    <t>Environmental Assessment</t>
  </si>
  <si>
    <r>
      <t/>
    </r>
    <r>
      <rPr>
        <b/>
        <sz val="11"/>
        <color theme="1"/>
        <rFont val="Calibri"/>
        <family val="2"/>
        <charset val="0"/>
        <scheme val="minor"/>
      </rPr>
      <t>Annual Score</t>
    </r>
    <r>
      <rPr>
        <sz val="11"/>
        <color theme="1"/>
        <rFont val="Calibri"/>
        <family val="2"/>
        <charset val="0"/>
        <scheme val="minor"/>
      </rPr>
      <t xml:space="preserve"> (%)</t>
    </r>
  </si>
  <si>
    <t>BL</t>
  </si>
  <si>
    <t>Change</t>
  </si>
  <si>
    <t xml:space="preserve">The introduction should set out the need for urgent climate action and that the carbon reduction plan is how the schools is committing to reduce its contribution to global warming by reduction carbon emissions. </t>
  </si>
  <si>
    <t>The Executive Summary pulls out the main points of the Carbon Reduction Plan such as emission figures, emission reductions and actions implemented. There should be no additional information that isn’t in the main body of the plan.</t>
  </si>
  <si>
    <t>3. School, Scope and Methodology</t>
  </si>
  <si>
    <t>4. Baseline Emissions</t>
  </si>
  <si>
    <t xml:space="preserve">State the baseline year (e.g. 1 April 2022 – 31st March 2023), it’s total carbon emissions and the figures for each emission source (this can also include a breakdown of scopes and themes). 
A graph for the baseline year may be beneficial here. </t>
  </si>
  <si>
    <t xml:space="preserve">5. Carbon Footprint Data </t>
  </si>
  <si>
    <t>Report on the latest carbon footprint measurement, stating the total emissions and a breakdown of each emission source. 
State how these emissions have changed in comparison to the baseline year and previous year. This will form the basis for explaining the successes of actions taken or improvements/ focus needed for the following year. 
Further tables can be added to demonstrate those changes for quick reference. Be sure to reference the graphs in Section 5.</t>
  </si>
  <si>
    <t xml:space="preserve">Provide a brief explanation of renewable energy generation (how much was generated that year, any changes from the baseline and previous year). Try to explain any changes seen (e.g., new installation of Solar PV, equipment downtime for repairs, etc.). </t>
  </si>
  <si>
    <t>8. Action Plan</t>
  </si>
  <si>
    <t xml:space="preserve">This section introduces the action plan. This is a list of carbon reduction actions the school and its learners has agreed for the future based on the findings of the baseline carbon footprint. It covers the themes of Buildings, Transport, Procurement, Behaviour and Land Use (land use may not be relevant so please remove if necessary). 
Only a couple of actions may be completed each year but they should be relevant to the school, effective in reducing emissions and engaging with learners where possible.
This section should inform of when the action is planned, who is responsible and then dated once completed providing traceability. </t>
  </si>
  <si>
    <t xml:space="preserve">Provide a list of terminology with explanations. This can be taken from Flintshire’s Climate Change Strategy. </t>
  </si>
  <si>
    <t>Yes</t>
  </si>
  <si>
    <t>Learner Engagement?</t>
  </si>
  <si>
    <t>https://www.traveltracker.org.uk/en-gb/accounts/classroom-login/?next=/en-gb/</t>
  </si>
  <si>
    <t>Using the WOW tracker, ask learners to identfiy how they get to school, encouraging them to consider  more climate-friendly methods that are available to them.</t>
  </si>
  <si>
    <t>Organise and Bike Bus or Walk Bus</t>
  </si>
  <si>
    <t>https://www.sustrans.org.uk/our-blog/get-active/2023/everyday-walking-and-cycling/what-is-a-bike-bus-and-how-can-i-set-one-up/</t>
  </si>
  <si>
    <t>Provide bins for food and plant waste</t>
  </si>
  <si>
    <t xml:space="preserve">Ensure bins are available for food waste to ensure the waste is dealt with in the most sustainable manner such as composting on site, or sent to anaerobic digestors to create biogas.   </t>
  </si>
  <si>
    <t>https://www.rspb.org.uk/helping-nature/what-we-do/education-and-inspiring-the-next-generation</t>
  </si>
  <si>
    <t>Water Workshops</t>
  </si>
  <si>
    <t>https://corporate.dwrcymru.com/en/community/education/educational-visits</t>
  </si>
  <si>
    <t xml:space="preserve">Utility companies may offer school visits to teach the importance of water and how to be sustainable. Welsh Water offer educational visits, so check with your providers. </t>
  </si>
  <si>
    <r>
      <t xml:space="preserve">Renewables </t>
    </r>
    <r>
      <rPr>
        <sz val="11"/>
        <color theme="1"/>
        <rFont val="Calibri"/>
        <family val="2"/>
        <charset val="0"/>
        <scheme val="minor"/>
      </rPr>
      <t>(kWh)</t>
    </r>
  </si>
  <si>
    <r>
      <t/>
    </r>
    <r>
      <rPr>
        <b/>
        <sz val="11"/>
        <color theme="1"/>
        <rFont val="Calibri"/>
        <family val="2"/>
        <charset val="0"/>
        <scheme val="minor"/>
      </rPr>
      <t>Carbon Tracker</t>
    </r>
    <r>
      <rPr>
        <sz val="11"/>
        <color theme="1"/>
        <rFont val="Calibri"/>
        <family val="2"/>
        <charset val="0"/>
        <scheme val="minor"/>
      </rPr>
      <t xml:space="preserve">
The carbon tracker records carbon emission calculations each year, helping to compare change as well as visualising those results via graphs.
Add the year's emission data into the </t>
    </r>
    <r>
      <rPr>
        <b/>
        <sz val="11"/>
        <color theme="8" tint="-0.249977111117893"/>
        <rFont val="Calibri"/>
        <family val="2"/>
        <charset val="0"/>
        <scheme val="minor"/>
      </rPr>
      <t>Blue</t>
    </r>
    <r>
      <rPr>
        <sz val="11"/>
        <color theme="1"/>
        <rFont val="Calibri"/>
        <family val="2"/>
        <charset val="0"/>
        <scheme val="minor"/>
      </rPr>
      <t xml:space="preserve"> cells under the relevant year's column. Formulas built within other tables (which are protected) will then use the source data to provide information relating to </t>
    </r>
    <r>
      <rPr>
        <b/>
        <sz val="11"/>
        <color theme="1"/>
        <rFont val="Calibri"/>
        <family val="2"/>
        <charset val="0"/>
        <scheme val="minor"/>
      </rPr>
      <t>Themes</t>
    </r>
    <r>
      <rPr>
        <sz val="11"/>
        <color theme="1"/>
        <rFont val="Calibri"/>
        <family val="2"/>
        <charset val="0"/>
        <scheme val="minor"/>
      </rPr>
      <t xml:space="preserve">, as well as calculating </t>
    </r>
    <r>
      <rPr>
        <b/>
        <sz val="11"/>
        <color theme="1"/>
        <rFont val="Calibri"/>
        <family val="2"/>
        <charset val="0"/>
        <scheme val="minor"/>
      </rPr>
      <t xml:space="preserve">2030 Targets </t>
    </r>
    <r>
      <rPr>
        <sz val="11"/>
        <color theme="1"/>
        <rFont val="Calibri"/>
        <family val="2"/>
        <charset val="0"/>
        <scheme val="minor"/>
      </rPr>
      <t>and progress made each year. 
The first year's emission data must be entered into the "</t>
    </r>
    <r>
      <rPr>
        <b/>
        <sz val="11"/>
        <color theme="1"/>
        <rFont val="Calibri"/>
        <family val="2"/>
        <charset val="0"/>
        <scheme val="minor"/>
      </rPr>
      <t>Emissions by Source</t>
    </r>
    <r>
      <rPr>
        <sz val="11"/>
        <color theme="1"/>
        <rFont val="Calibri"/>
        <family val="2"/>
        <charset val="0"/>
        <scheme val="minor"/>
      </rPr>
      <t>" table, under the column titled "</t>
    </r>
    <r>
      <rPr>
        <b/>
        <sz val="11"/>
        <color theme="1"/>
        <rFont val="Calibri"/>
        <family val="2"/>
        <charset val="0"/>
        <scheme val="minor"/>
      </rPr>
      <t>Baseline</t>
    </r>
    <r>
      <rPr>
        <sz val="11"/>
        <color theme="1"/>
        <rFont val="Calibri"/>
        <family val="2"/>
        <charset val="0"/>
        <scheme val="minor"/>
      </rPr>
      <t xml:space="preserve">". This data forms the baseline year in which emissions for following years is compared against. Baseline year figures are displayed in </t>
    </r>
    <r>
      <rPr>
        <b/>
        <sz val="11"/>
        <color theme="7" tint="-0.249977111117893"/>
        <rFont val="Calibri"/>
        <family val="2"/>
        <charset val="0"/>
        <scheme val="minor"/>
      </rPr>
      <t>Yellow</t>
    </r>
    <r>
      <rPr>
        <sz val="11"/>
        <color theme="1"/>
        <rFont val="Calibri"/>
        <family val="2"/>
        <charset val="0"/>
        <scheme val="minor"/>
      </rPr>
      <t xml:space="preserve"> cells.
</t>
    </r>
  </si>
  <si>
    <r>
      <t/>
    </r>
    <r>
      <rPr>
        <b/>
        <sz val="11"/>
        <color theme="1"/>
        <rFont val="Calibri"/>
        <family val="2"/>
        <charset val="0"/>
        <scheme val="minor"/>
      </rPr>
      <t>Document Instructions</t>
    </r>
    <r>
      <rPr>
        <sz val="11"/>
        <color theme="1"/>
        <rFont val="Calibri"/>
        <family val="2"/>
        <charset val="0"/>
        <scheme val="minor"/>
      </rPr>
      <t xml:space="preserve">
There are two formats of the Carbon Reduction Plan in the Town and Community Council (TCC) 
Climate Toolkit, excel-based in the Carbon Tracker and Reduction Tool, and this word version. 
Only use one format. 
The blue text in this document is there to guide TCCs in writing their own Carbon Reduction
Plan specific to their buildings, TCC activities and carbon footprint, and is typically the
minimum information required.
On completion of the Carbon Reduction Plan, TCCs must delete all blue guidance text. 
</t>
    </r>
    <r>
      <rPr>
        <b/>
        <sz val="11"/>
        <color theme="1"/>
        <rFont val="Calibri"/>
        <family val="2"/>
        <charset val="0"/>
        <scheme val="minor"/>
      </rPr>
      <t xml:space="preserve">Printing
</t>
    </r>
    <r>
      <rPr>
        <sz val="11"/>
        <color theme="1"/>
        <rFont val="Calibri"/>
        <family val="2"/>
        <charset val="0"/>
        <scheme val="minor"/>
      </rPr>
      <t xml:space="preserve">
Before saving and printing, ensuring the document is displayed in "Page Break" view. This will allow to align sections to pages (e.g., A4 landscape) by adding/removing rows so they are correctly laid out in the document. 
</t>
    </r>
    <r>
      <rPr>
        <b/>
        <sz val="11"/>
        <color theme="1"/>
        <rFont val="Calibri"/>
        <family val="2"/>
        <charset val="0"/>
        <scheme val="minor"/>
      </rPr>
      <t>View &gt; Page Break View</t>
    </r>
    <r>
      <rPr>
        <sz val="11"/>
        <color theme="1"/>
        <rFont val="Calibri"/>
        <family val="2"/>
        <charset val="0"/>
        <scheme val="minor"/>
      </rPr>
      <t xml:space="preserve">
To save as a PDF document
</t>
    </r>
    <r>
      <rPr>
        <b/>
        <sz val="11"/>
        <color theme="1"/>
        <rFont val="Calibri"/>
        <family val="2"/>
        <charset val="0"/>
        <scheme val="minor"/>
      </rPr>
      <t>File &gt; Save As &gt; Select PDF Format under file name</t>
    </r>
  </si>
  <si>
    <t xml:space="preserve">Using the "Digital Energy" online platform to identify energy consumption, or doing a walk of buildings once closed, check for any unnecessary consumers of electricity and identify how best to reduce their consumption, ensuring any changes are continued.
</t>
  </si>
  <si>
    <t>energy.unit@flintshire.gov.uk</t>
  </si>
  <si>
    <t>Display Energy Certificates (DEC) and Energy Performance Certificates (EPC)</t>
  </si>
  <si>
    <r>
      <t xml:space="preserve">Theme
</t>
    </r>
    <r>
      <rPr>
        <sz val="11"/>
        <color theme="1"/>
        <rFont val="Calibri"/>
        <family val="2"/>
        <charset val="0"/>
        <scheme val="minor"/>
      </rPr>
      <t>(buildings, etc.)</t>
    </r>
  </si>
  <si>
    <r>
      <t xml:space="preserve">Carbon Reduction Action
</t>
    </r>
    <r>
      <rPr>
        <sz val="11"/>
        <color theme="1"/>
        <rFont val="Calibri"/>
        <family val="2"/>
        <charset val="0"/>
        <scheme val="minor"/>
      </rPr>
      <t>(state actions to reduce emissions and any targets)</t>
    </r>
  </si>
  <si>
    <r>
      <t xml:space="preserve">Resource
</t>
    </r>
    <r>
      <rPr>
        <sz val="11"/>
        <color theme="1"/>
        <rFont val="Calibri"/>
        <family val="2"/>
        <charset val="0"/>
        <scheme val="minor"/>
      </rPr>
      <t>(funding, time, expertise)</t>
    </r>
  </si>
  <si>
    <r>
      <t xml:space="preserve">Start Date
</t>
    </r>
    <r>
      <rPr>
        <sz val="11"/>
        <color theme="1"/>
        <rFont val="Calibri"/>
        <family val="2"/>
        <charset val="0"/>
        <scheme val="minor"/>
      </rPr>
      <t>(planned start)</t>
    </r>
  </si>
  <si>
    <r>
      <t xml:space="preserve">Finish Date 
</t>
    </r>
    <r>
      <rPr>
        <sz val="11"/>
        <color theme="1"/>
        <rFont val="Calibri"/>
        <family val="2"/>
        <charset val="0"/>
        <scheme val="minor"/>
      </rPr>
      <t>(once completed)</t>
    </r>
  </si>
  <si>
    <r>
      <t>2</t>
    </r>
    <r>
      <rPr>
        <i/>
        <sz val="11"/>
        <color theme="1"/>
        <rFont val="Calibri"/>
        <family val="2"/>
        <charset val="0"/>
        <scheme val="minor"/>
      </rPr>
      <t>.</t>
    </r>
    <r>
      <rPr>
        <i/>
        <sz val="11"/>
        <color rgb="FFFF0000"/>
        <rFont val="Calibri"/>
        <family val="2"/>
        <charset val="0"/>
        <scheme val="minor"/>
      </rPr>
      <t xml:space="preserve"> </t>
    </r>
    <r>
      <rPr>
        <b/>
        <sz val="11"/>
        <color theme="1"/>
        <rFont val="Calibri"/>
        <family val="2"/>
        <charset val="0"/>
        <scheme val="minor"/>
      </rPr>
      <t>Executive Summary</t>
    </r>
  </si>
  <si>
    <r>
      <t/>
    </r>
    <r>
      <rPr>
        <b/>
        <sz val="11"/>
        <rFont val="Calibri"/>
        <family val="2"/>
        <charset val="0"/>
        <scheme val="minor"/>
      </rPr>
      <t>6.</t>
    </r>
    <r>
      <rPr>
        <b/>
        <sz val="11"/>
        <color rgb="FFFF0000"/>
        <rFont val="Calibri"/>
        <family val="2"/>
        <charset val="0"/>
        <scheme val="minor"/>
      </rPr>
      <t xml:space="preserve"> </t>
    </r>
    <r>
      <rPr>
        <b/>
        <sz val="11"/>
        <color theme="1"/>
        <rFont val="Calibri"/>
        <family val="2"/>
        <charset val="0"/>
        <scheme val="minor"/>
      </rPr>
      <t>Carbon Emission &amp; Reduction Progress</t>
    </r>
  </si>
  <si>
    <t>Routinely Check Building/Room Heating Controls to ensure they are correctly set for the time of year</t>
  </si>
  <si>
    <t xml:space="preserve">Ensure heating systems and timers are set so that rooms and buildings are only heated when required, ensuring any compliance to minimum heating requirements. 
Many heating control systems review the outside temperature and have set points at which the system will automatically switch off when it is warm enough outside. This is often called the ‘eco summer hold-off’ or similar. If this is available, you should set the outside temperature to between 15°C and 17°C to prevent the heating operating on warmer days and open the windows to cool the building down
</t>
  </si>
  <si>
    <t xml:space="preserve">Consulting with energy and maintenance officers, identify how to make existing heating systems more energy efficient with minimal loss of performance. Opportunities may also be identified to upgrade systems which may be possible with funding.
</t>
  </si>
  <si>
    <t>Building Management System (Heating Controls) Training</t>
  </si>
  <si>
    <t>Clean Windows and Lighting</t>
  </si>
  <si>
    <t xml:space="preserve">Ensure windows are clean to allow as much natural light into buildings as possible, reducing the need for artificial lighting. Lighting covers should also be clean to produce the maximum amount of light when they are needed. </t>
  </si>
  <si>
    <t>Ensure public buildings are displaying their "Display Energy Certificate (DEC)". New builds must also display a "Energy Performance Certificate (EPC)". 
Ensure the recommendations in the documents are implemented where possible.</t>
  </si>
  <si>
    <t>Efficient Air Conditioning</t>
  </si>
  <si>
    <t xml:space="preserve">Ensure Air Conditioning units in buildings and server rooms are set efficiently and switched off when not required. Server rooms can be set to 20°C. </t>
  </si>
  <si>
    <t>Efficient lighting systems</t>
  </si>
  <si>
    <t>Ensure buildings are fitted with efficient lighting systems (e.g., LED)s to reduce consumption of electricity.</t>
  </si>
  <si>
    <t xml:space="preserve">Installing solar panels on existing roof space can be a great way of generating electricity for buildings and use existing infrastructure. Doing so will reduce demand from the main electricity grid which still uses fossil fuels for generation. 
</t>
  </si>
  <si>
    <t xml:space="preserve">Installing a wind turbine can be a great way of generating electricity for the school. Doing so will reduce demand from the main electricity grid which still uses fossil fuels for generation. 
</t>
  </si>
  <si>
    <t xml:space="preserve">Ensure all hot water pipes are well insulated, ensuring minimal temperature loss as the hot water moves around buildings. 
</t>
  </si>
  <si>
    <t>Consult the DEC and recommendation report, Welsh Government Condition Survey Report (2024), and/or contact the Council's Energy Team to identify opportunities to reduce heatloss through window repairs, modifications and upgrades, and building insulation.</t>
  </si>
  <si>
    <t>Switch Off Fortnight is a nationwide campaign that takes place every November to encourage building users to switch off lights and electrical appliances when not in use for two weeks. </t>
  </si>
  <si>
    <t xml:space="preserve">Regular use of toilets and urinals can consume large quantities of water. Adjusting cistern settings or placing displacement devices in the cistern can limit the amount of water used per flush. Ensure there is urinal control servicing in place.
</t>
  </si>
  <si>
    <t xml:space="preserve">Rainwater and Grey Water (clean waste water such as from sinks) can be collected and used for watering plants at the school or refilling toilet systems where hygiene is not an issue. There are many ways to do this such as waterbutts connected to drainpipes or fully plumbed water recycling systems. </t>
  </si>
  <si>
    <t>Review the requirements for fleet vehicles (e.g. minibuses) and investigate how low emission vehicles (hybrid/electric) could be adopted.</t>
  </si>
  <si>
    <t>Procurement</t>
  </si>
  <si>
    <t>Write a Sustainable Procurement Guide</t>
  </si>
  <si>
    <t>Teach learners about product labelling such as Recycling, Fair Trade and FSC, PETA helping them to understand and identify products that are more sustainable for the environment and animals. 
Identify consumables that would be purchased to these standards</t>
  </si>
  <si>
    <t>Identify single-use plastics and find ways to remove them. Are they needed at all or is there something that can be reused and/or repurposed.
Consider creating and adopting a single-use plastic policy.</t>
  </si>
  <si>
    <t>Engage with suppliers of goods and services to understand what they are doing for climate change. 
Think how learners can be involved to help influence suppliers to take climate action</t>
  </si>
  <si>
    <t>When sourcing goods and services, consider what the life-cycle impacts are of that product. This should start from the sourcing of raw materials, manufacturing, delivery, use and disposal. 
Learners could research and engage well with this way of thinking and is becoming a much greater consideration in the workplace.</t>
  </si>
  <si>
    <t>Wales Climate Week is a Welsh Government climate event in November/December each year. Identify activities that you can do to celebrate Climate Week and any themes that Welsh Government assign</t>
  </si>
  <si>
    <t>Ensure carbon footprint results are displayed in buildings showing the emissions and actions for that year.</t>
  </si>
  <si>
    <t>Provide a variety of bird species somewhere to nest and raise their young by mounting various types of bird boxes on buildings and surroundings. Such examples could be a standard size box for bluetits, etc. or something more targeted such as swift and owl boxes</t>
  </si>
  <si>
    <t>Compost Food and Garden Waste</t>
  </si>
  <si>
    <t>Compost food waste and use the material to add nutrients back to the soil where the school grows flowers or food. Consider how the compost could be used, whether on site or learners can take some for home use.</t>
  </si>
  <si>
    <t>Bee Friendly</t>
  </si>
  <si>
    <t>Visit the Bee Friendly webpage to see what you can do to support bees, butterflies, moths and beetles, making Wales a Pollinator- Friendly country.</t>
  </si>
  <si>
    <r>
      <t xml:space="preserve">Overheating of rooms can feel uncomfortable, causing people to open windows and doors to ventilate. This wasted heat increases energy costs and carbon emissions. 
Set room thermostats to recommended temperatures (e.g., 18°C), and see how well learners and </t>
    </r>
    <r>
      <rPr>
        <sz val="11"/>
        <color rgb="FFFF0000"/>
        <rFont val="Calibri"/>
        <family val="2"/>
        <charset val="0"/>
        <scheme val="minor"/>
      </rPr>
      <t>employees</t>
    </r>
    <r>
      <rPr>
        <sz val="11"/>
        <color theme="1"/>
        <rFont val="Calibri"/>
        <family val="2"/>
        <charset val="0"/>
        <scheme val="minor"/>
      </rPr>
      <t xml:space="preserve"> adjust. </t>
    </r>
  </si>
  <si>
    <t>School employees to receive training on Climate Change through Flintshire County Council's e-learning or the Carbon Literacy Course. E-learning is available on Academi and Carbon Literacy queries should be sent to climatechange@flintshire.gov.uk</t>
  </si>
  <si>
    <r>
      <t/>
    </r>
    <r>
      <rPr>
        <b/>
        <sz val="11"/>
        <rFont val="Calibri"/>
        <family val="2"/>
        <charset val="0"/>
        <scheme val="minor"/>
      </rPr>
      <t>Employee</t>
    </r>
    <r>
      <rPr>
        <b/>
        <sz val="11"/>
        <color theme="1"/>
        <rFont val="Calibri"/>
        <family val="2"/>
        <charset val="0"/>
        <scheme val="minor"/>
      </rPr>
      <t xml:space="preserve"> Commute</t>
    </r>
  </si>
  <si>
    <r>
      <t xml:space="preserve">Using coloured stickers, colour code lighting and power switches to show what should be switched off daily. Learners should be engaged to develop energy saving behaviours
</t>
    </r>
    <r>
      <rPr>
        <b/>
        <sz val="11"/>
        <color rgb="FFFF0000"/>
        <rFont val="Calibri"/>
        <family val="2"/>
        <charset val="0"/>
        <scheme val="minor"/>
      </rPr>
      <t>Red</t>
    </r>
    <r>
      <rPr>
        <sz val="11"/>
        <color theme="1"/>
        <rFont val="Calibri"/>
        <family val="2"/>
        <charset val="0"/>
        <scheme val="minor"/>
      </rPr>
      <t xml:space="preserve"> - Never Switch Off
</t>
    </r>
    <r>
      <rPr>
        <b/>
        <sz val="11"/>
        <color theme="5"/>
        <rFont val="Calibri"/>
        <family val="2"/>
        <charset val="0"/>
        <scheme val="minor"/>
      </rPr>
      <t>Orange</t>
    </r>
    <r>
      <rPr>
        <sz val="11"/>
        <color theme="1"/>
        <rFont val="Calibri"/>
        <family val="2"/>
        <charset val="0"/>
        <scheme val="minor"/>
      </rPr>
      <t xml:space="preserve"> - Ask </t>
    </r>
    <r>
      <rPr>
        <sz val="11"/>
        <rFont val="Calibri"/>
        <family val="2"/>
        <charset val="0"/>
        <scheme val="minor"/>
      </rPr>
      <t>employees</t>
    </r>
    <r>
      <rPr>
        <sz val="11"/>
        <color theme="1"/>
        <rFont val="Calibri"/>
        <family val="2"/>
        <charset val="0"/>
        <scheme val="minor"/>
      </rPr>
      <t xml:space="preserve">
</t>
    </r>
    <r>
      <rPr>
        <b/>
        <sz val="11"/>
        <color theme="9" tint="-0.249977111117893"/>
        <rFont val="Calibri"/>
        <family val="2"/>
        <charset val="0"/>
        <scheme val="minor"/>
      </rPr>
      <t>Green</t>
    </r>
    <r>
      <rPr>
        <sz val="11"/>
        <color theme="1"/>
        <rFont val="Calibri"/>
        <family val="2"/>
        <charset val="0"/>
        <scheme val="minor"/>
      </rPr>
      <t xml:space="preserve"> - Switch off when not in use
</t>
    </r>
  </si>
  <si>
    <t>Building management systems (heating controls) can be complex and not fully utilised. In some cases employees may not know how to use their building management system, or at least get the best performance froD9:D20peak with Flintshire County Council's Non-Domestic Energy Team for further information</t>
  </si>
  <si>
    <t xml:space="preserve">Use a plug socket timer to swicth off equipment that is left on standby or left on charge over night unnecessarily (e.g., charge trolleys, water coolers and vending machines). These are also useful for areas which aren't regularly visited by employees and learners who would otherwise switch equipment off at the wall. </t>
  </si>
  <si>
    <r>
      <t xml:space="preserve">Work with kitchen employees to identify consumers of energy and discuss what activities could be done to reduce consumption (with minimal effect on kitchen services). This could be in the form of more efficient/ adjustable kitchen equipment or even just promoting behaviour change such as switching equipment off when it is not in use. 
</t>
    </r>
    <r>
      <rPr>
        <b/>
        <sz val="11"/>
        <rFont val="Calibri"/>
        <family val="2"/>
        <charset val="0"/>
        <scheme val="minor"/>
      </rPr>
      <t>Note:</t>
    </r>
    <r>
      <rPr>
        <sz val="11"/>
        <rFont val="Calibri"/>
        <family val="2"/>
        <charset val="0"/>
        <scheme val="minor"/>
      </rPr>
      <t xml:space="preserve"> As NEWydd provides food services to schools, consider how feasible and impactful this can be before adopting it as an action.
</t>
    </r>
  </si>
  <si>
    <r>
      <t xml:space="preserve">The temperature of hot water taps should be adjustable with heating systems. Hot water temperatures can be reduced to save energy, check outlet temperatures and adjust accordingly. 
Any adjustments must ensure tasks can still be carried out, must not compromise legionella risk management and ensure </t>
    </r>
    <r>
      <rPr>
        <sz val="11"/>
        <rFont val="Calibri"/>
        <family val="2"/>
        <charset val="0"/>
        <scheme val="minor"/>
      </rPr>
      <t>employees</t>
    </r>
    <r>
      <rPr>
        <sz val="11"/>
        <color theme="1"/>
        <rFont val="Calibri"/>
        <family val="2"/>
        <charset val="0"/>
        <scheme val="minor"/>
      </rPr>
      <t xml:space="preserve"> and learners are not at risk of scalding.
</t>
    </r>
  </si>
  <si>
    <t xml:space="preserve">Ensure there are plenty of opportunities for employees and learners to recycle their waste. Provide bins for materials such as paper, plastics, food, batteries, clothing and garden, and ensure everyone is informed through posters and instruction on how to recycle well. 
</t>
  </si>
  <si>
    <t>Help employees and learners identify materials that they throw away regularly that can be replaced by something that is reuseable. For example, refillable drinks bottles, plastic free sandwich wraps, etc.)</t>
  </si>
  <si>
    <t>Promote the use of reusable items amongst employees and learners</t>
  </si>
  <si>
    <t>Employee Travel Survey</t>
  </si>
  <si>
    <t>Install EV Chargers for Employee Vehicles</t>
  </si>
  <si>
    <t>Inform employees and learners of active travel options in their areas. Promote active travel week 16-22 September each year using content on the Modeshift webisite.</t>
  </si>
  <si>
    <t>Following the school developing an Active Travel School Plan, an employee, learner, or group of learners can be appointed to promot active travel within the school.</t>
  </si>
  <si>
    <t>Flintshire County Council has a salary sacrifice cycle to work scheme. This should be promoted to employees to increase uptake</t>
  </si>
  <si>
    <t>Ensure employees and Learners have suitable facilities to securely store and maintain their bicycles and scooters.</t>
  </si>
  <si>
    <t>Support employees and Learners to adopt cycling by offering on-site Cycling and Maintenance Lessons</t>
  </si>
  <si>
    <t>Conduct a travel survey for employees to understand their commute. This will support carbon footprint calculations and can advise individual employees of their emissions from commute.</t>
  </si>
  <si>
    <t>Support employees who have purchased or planning to purchase an electric or plug-in hybrid vehicle</t>
  </si>
  <si>
    <t>Support employees and learners who have purchased or planning to purchase an electric bike or scooter</t>
  </si>
  <si>
    <t>Write a simple guide to support employees, identifying how the materials they buy could be more sustainable. This could be done in collaboration with learners researching the impacts of materials such as sourcing and waste.</t>
  </si>
  <si>
    <t xml:space="preserve">Engage, involve, and where possible, let learners lead your climate actions. Engagement with learners, parents, wider school employees and governors is cruicial in changing people's attitudes and behaviours. </t>
  </si>
  <si>
    <t xml:space="preserve">Employees and Learners can be asked to make a committment to help the environment in that year; Recycling, Walking to School, Composting Food Waste, etc. Making a pledge will encourage people to consider how it can be achieved. Learners can report back to their classrooms about what they chose, how they did it and what they wish to do next.  </t>
  </si>
  <si>
    <t xml:space="preserve">Describe the school and its features. State any arrangements where the school shares buildings with other organisations (e.g., Leisure Providers) and how emissions are managed between the two. 
State that carbon reductions are working towards Net Zero Carbon target of 2030 (Welsh Government Public Sector)
State the emission sources and themes that the school is measuring (e.g., Building Heating, School Trips, Waste). 
State that schools will use the public sector carbon reporting tool supplied by Welsh Government and collect data following the methodology in the Welsh Government Reporting Guide. State that this will be done on an annual basis. Both can be found here and are updated annually.
How will others be informed?
</t>
  </si>
  <si>
    <r>
      <t xml:space="preserve">Lead
</t>
    </r>
    <r>
      <rPr>
        <sz val="11"/>
        <color theme="1"/>
        <rFont val="Calibri"/>
        <family val="2"/>
        <charset val="0"/>
        <scheme val="minor"/>
      </rPr>
      <t>(</t>
    </r>
    <r>
      <rPr>
        <sz val="11"/>
        <rFont val="Calibri"/>
        <family val="2"/>
        <charset val="0"/>
        <scheme val="minor"/>
      </rPr>
      <t>employee</t>
    </r>
    <r>
      <rPr>
        <sz val="11"/>
        <color theme="1"/>
        <rFont val="Calibri"/>
        <family val="2"/>
        <charset val="0"/>
        <scheme val="minor"/>
      </rPr>
      <t>)</t>
    </r>
  </si>
</sst>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78">
    <font>
      <sz val="11"/>
      <color theme="1"/>
      <name val="Calibri"/>
      <family val="2"/>
      <charset val="0"/>
      <scheme val="minor"/>
    </font>
    <font>
      <b/>
      <sz val="11"/>
      <color theme="1"/>
      <name val="Calibri"/>
      <family val="2"/>
      <charset val="0"/>
      <scheme val="minor"/>
    </font>
    <font>
      <sz val="9"/>
      <color indexed="81"/>
      <name val="Tahoma"/>
      <family val="2"/>
      <charset val="0"/>
    </font>
    <font>
      <b/>
      <sz val="9"/>
      <color indexed="81"/>
      <name val="Tahoma"/>
      <family val="2"/>
      <charset val="0"/>
    </font>
    <font>
      <sz val="11"/>
      <color theme="1"/>
      <name val="Calibri"/>
      <family val="2"/>
      <charset val="0"/>
      <scheme val="minor"/>
    </font>
    <font>
      <b/>
      <sz val="11"/>
      <color theme="7" tint="-0.249977111117893"/>
      <name val="Calibri"/>
      <family val="2"/>
      <charset val="0"/>
      <scheme val="minor"/>
    </font>
    <font>
      <b/>
      <vertAlign val="subscript"/>
      <sz val="11"/>
      <color theme="1"/>
      <name val="Calibri"/>
      <family val="2"/>
      <charset val="0"/>
      <scheme val="minor"/>
    </font>
    <font>
      <sz val="8"/>
      <name val="Calibri"/>
      <family val="2"/>
      <charset val="0"/>
      <scheme val="minor"/>
    </font>
    <font>
      <b/>
      <sz val="11"/>
      <color theme="8" tint="-0.249977111117893"/>
      <name val="Calibri"/>
      <family val="2"/>
      <charset val="0"/>
      <scheme val="minor"/>
    </font>
    <font>
      <sz val="11"/>
      <color rgb="FFFF0000"/>
      <name val="Calibri"/>
      <family val="2"/>
      <charset val="0"/>
      <scheme val="minor"/>
    </font>
    <font>
      <i/>
      <sz val="11"/>
      <color theme="1"/>
      <name val="Calibri"/>
      <family val="2"/>
      <charset val="0"/>
      <scheme val="minor"/>
    </font>
    <font>
      <i/>
      <sz val="11"/>
      <color rgb="FFFF0000"/>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sz val="11"/>
      <name val="Roboto"/>
      <charset val="0"/>
    </font>
    <font>
      <b/>
      <sz val="14"/>
      <color theme="1"/>
      <name val="Calibri"/>
      <family val="2"/>
      <charset val="0"/>
      <scheme val="minor"/>
    </font>
    <font>
      <sz val="11"/>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8">
    <fill>
      <patternFill patternType="none">
        <fgColor indexed="64"/>
        <bgColor indexed="65"/>
      </patternFill>
    </fill>
    <fill>
      <patternFill patternType="gray125">
        <fgColor indexed="64"/>
        <bgColor indexed="65"/>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E4C9FF"/>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CC99FF"/>
        <bgColor indexed="64"/>
      </patternFill>
    </fill>
    <fill>
      <patternFill patternType="solid">
        <fgColor theme="0" tint="-0.49998474074526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54">
    <xf numFmtId="0" fontId="0" fillId="0" borderId="0"/>
    <xf numFmtId="0" fontId="19" fillId="0" borderId="0" applyAlignment="0" applyBorder="0" applyNumberFormat="0" applyFill="0" applyProtection="0"/>
  </cellStyleXfs>
  <cellXfs>
    <xf numFmtId="0" fontId="0" fillId="0" borderId="0" xfId="0"/>
    <xf numFmtId="0" fontId="0" fillId="2" borderId="1" xfId="0" applyBorder="1" applyFill="1"/>
    <xf numFmtId="0" fontId="1" fillId="0" borderId="2" xfId="0" applyBorder="1" applyFont="1" applyFill="1"/>
    <xf numFmtId="164" fontId="0" fillId="0" borderId="3" xfId="0" applyBorder="1" applyNumberFormat="1"/>
    <xf numFmtId="0" fontId="1" fillId="0" borderId="4" xfId="0" applyBorder="1" applyFont="1"/>
    <xf numFmtId="164" fontId="0" fillId="0" borderId="5" xfId="0" applyBorder="1" applyNumberFormat="1"/>
    <xf numFmtId="0" fontId="0" fillId="0" borderId="6" xfId="0" applyBorder="1"/>
    <xf numFmtId="0" fontId="1" fillId="0" borderId="4" xfId="0" applyBorder="1" applyFont="1" applyFill="1"/>
    <xf numFmtId="0" fontId="0" fillId="3" borderId="7" xfId="0" applyBorder="1" applyFill="1"/>
    <xf numFmtId="164" fontId="0" fillId="3" borderId="8" xfId="0" applyBorder="1" applyNumberFormat="1" applyFill="1"/>
    <xf numFmtId="164" fontId="0" fillId="3" borderId="9" xfId="0" applyBorder="1" applyNumberFormat="1" applyFill="1"/>
    <xf numFmtId="164" fontId="0" fillId="0" borderId="10" xfId="0" applyBorder="1" applyNumberFormat="1"/>
    <xf numFmtId="164" fontId="0" fillId="0" borderId="11" xfId="0" applyBorder="1" applyNumberFormat="1"/>
    <xf numFmtId="0" fontId="1" fillId="4" borderId="7" xfId="0" applyAlignment="1" applyBorder="1" applyFont="1" applyFill="1">
      <alignment horizontal="center"/>
    </xf>
    <xf numFmtId="0" fontId="1" fillId="4" borderId="8" xfId="0" applyAlignment="1" applyBorder="1" applyFont="1" applyFill="1">
      <alignment horizontal="center"/>
    </xf>
    <xf numFmtId="0" fontId="1" fillId="4" borderId="9" xfId="0" applyAlignment="1" applyBorder="1" applyFont="1" applyFill="1">
      <alignment horizontal="center"/>
    </xf>
    <xf numFmtId="0" fontId="0" fillId="5" borderId="12" xfId="0" applyBorder="1" applyFill="1"/>
    <xf numFmtId="0" fontId="1" fillId="2" borderId="1" xfId="0" applyAlignment="1" applyBorder="1" applyFont="1" applyFill="1">
      <alignment horizontal="center"/>
    </xf>
    <xf numFmtId="0" fontId="0" fillId="6" borderId="0" xfId="0" applyFill="1"/>
    <xf numFmtId="0" fontId="1" fillId="6" borderId="0" xfId="0" applyBorder="1" applyFont="1" applyFill="1"/>
    <xf numFmtId="0" fontId="1" fillId="6" borderId="0" xfId="0" applyFont="1" applyFill="1"/>
    <xf numFmtId="0" fontId="1" fillId="7" borderId="13" xfId="0" applyAlignment="1" applyBorder="1" applyFont="1" applyFill="1">
      <alignment horizontal="center" vertical="center" wrapText="1"/>
    </xf>
    <xf numFmtId="0" fontId="1" fillId="6" borderId="0" xfId="0" applyAlignment="1" applyFont="1" applyFill="1">
      <alignment horizontal="center"/>
    </xf>
    <xf numFmtId="0" fontId="0" fillId="3" borderId="2" xfId="0" applyBorder="1" applyFill="1"/>
    <xf numFmtId="0" fontId="1" fillId="4" borderId="1" xfId="0" applyBorder="1" applyFont="1" applyFill="1"/>
    <xf numFmtId="0" fontId="14" fillId="6" borderId="0" xfId="0" applyAlignment="1" applyFont="1" applyFill="1">
      <alignment horizontal="center" vertical="center"/>
    </xf>
    <xf numFmtId="0" fontId="0" fillId="6" borderId="0" xfId="0" applyAlignment="1" applyFill="1">
      <alignment horizontal="left" vertical="top"/>
    </xf>
    <xf numFmtId="0" fontId="0" fillId="6" borderId="0" xfId="0" applyAlignment="1" applyFill="1">
      <alignment vertical="top"/>
    </xf>
    <xf numFmtId="0" fontId="9" fillId="6" borderId="0" xfId="0" applyAlignment="1" applyBorder="1" applyFont="1" applyFill="1">
      <alignment horizontal="center" vertical="top"/>
    </xf>
    <xf numFmtId="0" fontId="1" fillId="6" borderId="0" xfId="0" applyAlignment="1" applyFont="1" applyFill="1">
      <alignment horizontal="center" vertical="center" wrapText="1"/>
    </xf>
    <xf numFmtId="0" fontId="0" fillId="6" borderId="13" xfId="0" applyAlignment="1" applyBorder="1" applyFill="1">
      <alignment horizontal="center" vertical="center" wrapText="1"/>
    </xf>
    <xf numFmtId="164" fontId="0" fillId="0" borderId="14" xfId="0" applyBorder="1" applyNumberFormat="1"/>
    <xf numFmtId="0" fontId="0" fillId="3" borderId="15" xfId="0" applyBorder="1" applyFill="1"/>
    <xf numFmtId="0" fontId="19" fillId="6" borderId="13" xfId="1" applyAlignment="1" applyBorder="1" applyFont="1" applyFill="1">
      <alignment horizontal="center" vertical="center" wrapText="1"/>
    </xf>
    <xf numFmtId="0" fontId="23" fillId="8" borderId="13" xfId="0" applyAlignment="1" applyBorder="1" applyFont="1" applyFill="1">
      <alignment horizontal="center" vertical="center" wrapText="1"/>
    </xf>
    <xf numFmtId="0" fontId="1" fillId="9" borderId="13" xfId="0" applyAlignment="1" applyBorder="1" applyFont="1" applyFill="1">
      <alignment horizontal="center" vertical="center" wrapText="1"/>
    </xf>
    <xf numFmtId="0" fontId="1" fillId="4" borderId="13" xfId="0" applyAlignment="1" applyBorder="1" applyFont="1" applyFill="1">
      <alignment horizontal="center" vertical="center" wrapText="1"/>
    </xf>
    <xf numFmtId="0" fontId="1" fillId="10" borderId="13" xfId="0" applyAlignment="1" applyBorder="1" applyFont="1" applyFill="1">
      <alignment horizontal="center" vertical="center" wrapText="1"/>
    </xf>
    <xf numFmtId="0" fontId="0" fillId="6" borderId="12" xfId="0" applyBorder="1" applyFill="1"/>
    <xf numFmtId="0" fontId="0" fillId="6" borderId="16" xfId="0" applyBorder="1" applyFill="1"/>
    <xf numFmtId="0" fontId="0" fillId="6" borderId="17" xfId="0" applyBorder="1" applyFill="1"/>
    <xf numFmtId="0" fontId="1" fillId="4" borderId="2" xfId="0" applyAlignment="1" applyBorder="1" applyFont="1" applyFill="1">
      <alignment horizontal="center"/>
    </xf>
    <xf numFmtId="0" fontId="0" fillId="3" borderId="18" xfId="0" applyAlignment="1" applyBorder="1" applyFill="1">
      <alignment horizontal="center" vertical="center" wrapText="1"/>
    </xf>
    <xf numFmtId="0" fontId="0" fillId="3" borderId="13" xfId="0" applyAlignment="1" applyBorder="1" applyFill="1">
      <alignment horizontal="center" vertical="center" wrapText="1"/>
    </xf>
    <xf numFmtId="0" fontId="0" fillId="6" borderId="18" xfId="1" applyAlignment="1" applyBorder="1" applyFont="1" applyFill="1">
      <alignment horizontal="center" vertical="center" wrapText="1"/>
    </xf>
    <xf numFmtId="0" fontId="1" fillId="4" borderId="1" xfId="0" applyAlignment="1" applyBorder="1" applyFont="1" applyFill="1">
      <alignment horizontal="center" vertical="center" wrapText="1"/>
    </xf>
    <xf numFmtId="0" fontId="0" fillId="6" borderId="0" xfId="0" applyAlignment="1" applyFill="1">
      <alignment horizontal="center" vertical="center" wrapText="1"/>
    </xf>
    <xf numFmtId="0" fontId="0" fillId="6" borderId="18" xfId="0" applyAlignment="1" applyBorder="1" applyFill="1">
      <alignment horizontal="center" vertical="center" wrapText="1"/>
    </xf>
    <xf numFmtId="0" fontId="1" fillId="11" borderId="13" xfId="0" applyAlignment="1" applyBorder="1" applyFont="1" applyFill="1">
      <alignment horizontal="center" vertical="center" wrapText="1"/>
    </xf>
    <xf numFmtId="0" fontId="24" fillId="6" borderId="18" xfId="0" applyAlignment="1" applyBorder="1" applyFont="1" applyFill="1">
      <alignment horizontal="center" vertical="center" wrapText="1"/>
    </xf>
    <xf numFmtId="0" fontId="19" fillId="6" borderId="13" xfId="1" applyAlignment="1" applyBorder="1" applyFont="1" applyFill="1">
      <alignment horizontal="center" vertical="center"/>
    </xf>
    <xf numFmtId="0" fontId="0" fillId="0" borderId="18" xfId="0" applyAlignment="1" applyBorder="1">
      <alignment horizontal="center" vertical="center" wrapText="1"/>
    </xf>
    <xf numFmtId="0" fontId="22" fillId="6" borderId="0" xfId="0" applyAlignment="1" applyFont="1" applyFill="1">
      <alignment horizontal="center" vertical="center" wrapText="1"/>
    </xf>
    <xf numFmtId="0" fontId="0" fillId="5" borderId="12" xfId="0" applyBorder="1" applyFill="1" applyProtection="1">
      <protection locked="0"/>
    </xf>
    <xf numFmtId="0" fontId="0" fillId="5" borderId="1" xfId="0" applyBorder="1" applyFill="1" applyProtection="1">
      <protection locked="0"/>
    </xf>
    <xf numFmtId="0" fontId="0" fillId="5" borderId="2" xfId="0" applyBorder="1" applyFill="1" applyProtection="1">
      <protection locked="0"/>
    </xf>
    <xf numFmtId="0" fontId="0" fillId="5" borderId="7" xfId="0" applyBorder="1" applyFill="1" applyProtection="1">
      <protection locked="0"/>
    </xf>
    <xf numFmtId="0" fontId="0" fillId="5" borderId="15" xfId="0" applyBorder="1" applyFill="1" applyProtection="1">
      <protection locked="0"/>
    </xf>
    <xf numFmtId="0" fontId="0" fillId="5" borderId="19" xfId="0" applyBorder="1" applyFill="1" applyProtection="1">
      <protection locked="0"/>
    </xf>
    <xf numFmtId="0" fontId="0" fillId="5" borderId="20" xfId="0" applyBorder="1" applyFill="1" applyProtection="1">
      <protection locked="0"/>
    </xf>
    <xf numFmtId="0" fontId="0" fillId="5" borderId="21" xfId="0" applyBorder="1" applyFill="1" applyProtection="1">
      <protection locked="0"/>
    </xf>
    <xf numFmtId="164" fontId="0" fillId="0" borderId="10" xfId="0" applyBorder="1" applyNumberFormat="1" applyProtection="1"/>
    <xf numFmtId="164" fontId="0" fillId="0" borderId="14" xfId="0" applyBorder="1" applyNumberFormat="1" applyProtection="1"/>
    <xf numFmtId="164" fontId="0" fillId="3" borderId="8" xfId="0" applyBorder="1" applyNumberFormat="1" applyFill="1" applyProtection="1"/>
    <xf numFmtId="0" fontId="0" fillId="6" borderId="0" xfId="0" applyFill="1" applyProtection="1"/>
    <xf numFmtId="0" fontId="0" fillId="6" borderId="0" xfId="0" applyAlignment="1" applyFont="1" applyFill="1" applyProtection="1"/>
    <xf numFmtId="0" fontId="0" fillId="0" borderId="6" xfId="0" applyBorder="1" applyProtection="1"/>
    <xf numFmtId="0" fontId="1" fillId="2" borderId="1" xfId="0" applyAlignment="1" applyBorder="1" applyFont="1" applyFill="1" applyProtection="1">
      <alignment horizontal="center"/>
    </xf>
    <xf numFmtId="0" fontId="1" fillId="4" borderId="8" xfId="0" applyAlignment="1" applyBorder="1" applyFont="1" applyFill="1" applyProtection="1">
      <alignment horizontal="center"/>
    </xf>
    <xf numFmtId="0" fontId="1" fillId="4" borderId="9" xfId="0" applyAlignment="1" applyBorder="1" applyFont="1" applyFill="1" applyProtection="1">
      <alignment horizontal="center"/>
    </xf>
    <xf numFmtId="0" fontId="1" fillId="0" borderId="4" xfId="0" applyBorder="1" applyFont="1" applyProtection="1"/>
    <xf numFmtId="164" fontId="0" fillId="0" borderId="11" xfId="0" applyBorder="1" applyNumberFormat="1" applyProtection="1"/>
    <xf numFmtId="0" fontId="1" fillId="0" borderId="4" xfId="0" applyBorder="1" applyFont="1" applyFill="1" applyProtection="1"/>
    <xf numFmtId="164" fontId="0" fillId="0" borderId="3" xfId="0" applyBorder="1" applyNumberFormat="1" applyProtection="1"/>
    <xf numFmtId="164" fontId="0" fillId="0" borderId="5" xfId="0" applyBorder="1" applyNumberFormat="1" applyProtection="1"/>
    <xf numFmtId="0" fontId="1" fillId="0" borderId="2" xfId="0" applyBorder="1" applyFont="1" applyFill="1" applyProtection="1"/>
    <xf numFmtId="0" fontId="0" fillId="2" borderId="1" xfId="0" applyBorder="1" applyFill="1" applyProtection="1"/>
    <xf numFmtId="0" fontId="0" fillId="3" borderId="2" xfId="0" applyBorder="1" applyFill="1" applyProtection="1"/>
    <xf numFmtId="0" fontId="0" fillId="3" borderId="7" xfId="0" applyBorder="1" applyFill="1" applyProtection="1"/>
    <xf numFmtId="164" fontId="0" fillId="3" borderId="9" xfId="0" applyBorder="1" applyNumberFormat="1" applyFill="1" applyProtection="1"/>
    <xf numFmtId="0" fontId="0" fillId="3" borderId="15" xfId="0" applyBorder="1" applyFill="1" applyProtection="1"/>
    <xf numFmtId="0" fontId="1" fillId="6" borderId="0" xfId="0" applyBorder="1" applyFont="1" applyFill="1" applyProtection="1"/>
    <xf numFmtId="0" fontId="0" fillId="6" borderId="0" xfId="0" applyBorder="1" applyFill="1" applyProtection="1"/>
    <xf numFmtId="164" fontId="0" fillId="6" borderId="0" xfId="0" applyBorder="1" applyNumberFormat="1" applyFill="1" applyProtection="1"/>
    <xf numFmtId="0" fontId="1" fillId="2" borderId="22" xfId="0" applyAlignment="1" applyBorder="1" applyFont="1" applyFill="1" applyProtection="1">
      <alignment horizontal="center"/>
    </xf>
    <xf numFmtId="0" fontId="1" fillId="0" borderId="1" xfId="0" applyBorder="1" applyFont="1" applyFill="1" applyProtection="1"/>
    <xf numFmtId="164" fontId="0" fillId="0" borderId="8" xfId="0" applyBorder="1" applyNumberFormat="1" applyProtection="1"/>
    <xf numFmtId="164" fontId="0" fillId="0" borderId="9" xfId="0" applyBorder="1" applyNumberFormat="1" applyProtection="1"/>
    <xf numFmtId="0" fontId="1" fillId="6" borderId="0" xfId="0" applyAlignment="1" applyBorder="1" applyFont="1" applyFill="1" applyProtection="1"/>
    <xf numFmtId="0" fontId="0" fillId="6" borderId="23" xfId="0" applyBorder="1" applyFill="1" applyProtection="1"/>
    <xf numFmtId="0" fontId="0" fillId="6" borderId="1" xfId="0" applyBorder="1" applyFill="1" applyProtection="1"/>
    <xf numFmtId="0" fontId="0" fillId="0" borderId="24" xfId="0" applyBorder="1" applyProtection="1"/>
    <xf numFmtId="0" fontId="0" fillId="2" borderId="12" xfId="0" applyBorder="1" applyFill="1" applyProtection="1"/>
    <xf numFmtId="0" fontId="0" fillId="6" borderId="12" xfId="0" applyBorder="1" applyFill="1" applyProtection="1"/>
    <xf numFmtId="164" fontId="0" fillId="0" borderId="25" xfId="0" applyBorder="1" applyNumberFormat="1" applyProtection="1"/>
    <xf numFmtId="0" fontId="0" fillId="0" borderId="26" xfId="0" applyBorder="1" applyFill="1" applyProtection="1"/>
    <xf numFmtId="164" fontId="0" fillId="0" borderId="27" xfId="0" applyBorder="1" applyNumberFormat="1" applyProtection="1"/>
    <xf numFmtId="164" fontId="0" fillId="0" borderId="28" xfId="0" applyBorder="1" applyNumberFormat="1" applyProtection="1"/>
    <xf numFmtId="0" fontId="0" fillId="0" borderId="29" xfId="0" applyBorder="1" applyFill="1" applyProtection="1"/>
    <xf numFmtId="0" fontId="0" fillId="2" borderId="16" xfId="0" applyBorder="1" applyFill="1" applyProtection="1"/>
    <xf numFmtId="0" fontId="0" fillId="6" borderId="16" xfId="0" applyBorder="1" applyFill="1" applyProtection="1"/>
    <xf numFmtId="164" fontId="0" fillId="0" borderId="30" xfId="0" applyBorder="1" applyNumberFormat="1" applyProtection="1"/>
    <xf numFmtId="0" fontId="0" fillId="0" borderId="31" xfId="0" applyBorder="1" applyFill="1" applyProtection="1"/>
    <xf numFmtId="164" fontId="0" fillId="0" borderId="32" xfId="0" applyBorder="1" applyNumberFormat="1" applyProtection="1"/>
    <xf numFmtId="0" fontId="0" fillId="0" borderId="33" xfId="0" applyBorder="1" applyFill="1" applyProtection="1"/>
    <xf numFmtId="0" fontId="1" fillId="0" borderId="34" xfId="0" applyBorder="1" applyFont="1" applyProtection="1"/>
    <xf numFmtId="0" fontId="0" fillId="2" borderId="17" xfId="0" applyBorder="1" applyFill="1" applyProtection="1"/>
    <xf numFmtId="0" fontId="0" fillId="6" borderId="17" xfId="0" applyBorder="1" applyFill="1" applyProtection="1"/>
    <xf numFmtId="164" fontId="0" fillId="0" borderId="35" xfId="0" applyBorder="1" applyNumberFormat="1" applyProtection="1"/>
    <xf numFmtId="0" fontId="0" fillId="0" borderId="36" xfId="0" applyBorder="1" applyFill="1" applyProtection="1"/>
    <xf numFmtId="164" fontId="0" fillId="0" borderId="37" xfId="0" applyBorder="1" applyNumberFormat="1" applyProtection="1"/>
    <xf numFmtId="164" fontId="0" fillId="0" borderId="38" xfId="0" applyBorder="1" applyNumberFormat="1" applyProtection="1"/>
    <xf numFmtId="0" fontId="0" fillId="0" borderId="39" xfId="0" applyBorder="1" applyFill="1" applyProtection="1"/>
    <xf numFmtId="0" fontId="0" fillId="0" borderId="40" xfId="0" applyBorder="1" applyProtection="1"/>
    <xf numFmtId="0" fontId="1" fillId="4" borderId="41" xfId="0" applyAlignment="1" applyBorder="1" applyFont="1" applyFill="1" applyProtection="1">
      <alignment horizontal="center"/>
    </xf>
    <xf numFmtId="0" fontId="1" fillId="4" borderId="42" xfId="0" applyAlignment="1" applyBorder="1" applyFont="1" applyFill="1" applyProtection="1">
      <alignment horizontal="center"/>
    </xf>
    <xf numFmtId="0" fontId="1" fillId="2" borderId="4" xfId="0" applyBorder="1" applyFont="1" applyFill="1" applyProtection="1"/>
    <xf numFmtId="0" fontId="0" fillId="2" borderId="26" xfId="0" applyBorder="1" applyFill="1" applyProtection="1"/>
    <xf numFmtId="0" fontId="0" fillId="2" borderId="28" xfId="0" applyBorder="1" applyFill="1" applyProtection="1"/>
    <xf numFmtId="1" fontId="0" fillId="0" borderId="3" xfId="0" applyBorder="1" applyNumberFormat="1" applyFill="1" applyProtection="1"/>
    <xf numFmtId="0" fontId="0" fillId="0" borderId="31" xfId="0" applyBorder="1" applyNumberFormat="1" applyFill="1" applyProtection="1"/>
    <xf numFmtId="0" fontId="0" fillId="0" borderId="36" xfId="0" applyBorder="1" applyNumberFormat="1" applyFill="1" applyProtection="1"/>
    <xf numFmtId="1" fontId="0" fillId="0" borderId="38" xfId="0" applyBorder="1" applyNumberFormat="1" applyFill="1" applyProtection="1"/>
    <xf numFmtId="0" fontId="1" fillId="6" borderId="0" xfId="0" applyAlignment="1" applyBorder="1" applyFont="1" applyFill="1" applyProtection="1">
      <alignment horizontal="center"/>
    </xf>
    <xf numFmtId="0" fontId="1" fillId="2" borderId="1" xfId="0" applyAlignment="1" applyBorder="1" applyFont="1" applyFill="1" applyProtection="1">
      <alignment horizontal="center"/>
      <protection locked="0"/>
    </xf>
    <xf numFmtId="0" fontId="1" fillId="4" borderId="2" xfId="0" applyAlignment="1" applyBorder="1" applyFont="1" applyFill="1" applyProtection="1">
      <alignment horizontal="center"/>
      <protection locked="0"/>
    </xf>
    <xf numFmtId="0" fontId="1" fillId="4" borderId="7" xfId="0" applyAlignment="1" applyBorder="1" applyFont="1" applyFill="1" applyProtection="1">
      <alignment horizontal="center"/>
      <protection locked="0"/>
    </xf>
    <xf numFmtId="0" fontId="1" fillId="4" borderId="15" xfId="0" applyAlignment="1" applyBorder="1" applyFont="1" applyFill="1" applyProtection="1">
      <alignment horizontal="center"/>
      <protection locked="0"/>
    </xf>
    <xf numFmtId="0" fontId="1" fillId="4" borderId="24" xfId="0" applyAlignment="1" applyBorder="1" applyFont="1" applyFill="1" applyProtection="1">
      <alignment horizontal="center"/>
      <protection locked="0"/>
    </xf>
    <xf numFmtId="0" fontId="1" fillId="4" borderId="43" xfId="0" applyAlignment="1" applyBorder="1" applyFont="1" applyFill="1" applyProtection="1">
      <alignment horizontal="center"/>
      <protection locked="0"/>
    </xf>
    <xf numFmtId="0" fontId="1" fillId="4" borderId="9" xfId="0" applyAlignment="1" applyBorder="1" applyFont="1" applyFill="1" applyProtection="1">
      <alignment horizontal="center"/>
      <protection locked="0"/>
    </xf>
    <xf numFmtId="0" fontId="1" fillId="0" borderId="4" xfId="0" applyBorder="1" applyFont="1" applyFill="1" applyProtection="1">
      <protection locked="0"/>
    </xf>
    <xf numFmtId="0" fontId="1" fillId="0" borderId="34" xfId="0" applyBorder="1" applyFont="1" applyFill="1" applyProtection="1">
      <protection locked="0"/>
    </xf>
    <xf numFmtId="1" fontId="0" fillId="6" borderId="0" xfId="0" applyBorder="1" applyNumberFormat="1" applyFill="1" applyProtection="1"/>
    <xf numFmtId="0" fontId="24" fillId="6" borderId="18" xfId="1" applyAlignment="1" applyBorder="1" applyFont="1" applyFill="1">
      <alignment horizontal="center" vertical="center" wrapText="1"/>
    </xf>
    <xf numFmtId="0" fontId="24" fillId="6" borderId="13" xfId="0" applyAlignment="1" applyBorder="1" applyFont="1" applyFill="1">
      <alignment horizontal="center" vertical="center" wrapText="1"/>
    </xf>
    <xf numFmtId="0" fontId="24" fillId="6" borderId="0" xfId="0" applyAlignment="1" applyFont="1" applyFill="1">
      <alignment horizontal="center" vertical="center" wrapText="1"/>
    </xf>
    <xf numFmtId="0" fontId="1" fillId="12" borderId="2" xfId="0" applyAlignment="1" applyBorder="1" applyFont="1" applyFill="1" applyProtection="1">
      <alignment horizontal="center"/>
    </xf>
    <xf numFmtId="0" fontId="1" fillId="12" borderId="44" xfId="0" applyAlignment="1" applyBorder="1" applyFont="1" applyFill="1" applyProtection="1">
      <alignment horizontal="center"/>
    </xf>
    <xf numFmtId="0" fontId="1" fillId="12" borderId="45" xfId="0" applyAlignment="1" applyBorder="1" applyFont="1" applyFill="1" applyProtection="1">
      <alignment horizontal="center"/>
    </xf>
    <xf numFmtId="0" fontId="1" fillId="13" borderId="2" xfId="0" applyAlignment="1" applyBorder="1" applyFont="1" applyFill="1" applyProtection="1">
      <alignment horizontal="center"/>
    </xf>
    <xf numFmtId="0" fontId="1" fillId="13" borderId="44" xfId="0" applyAlignment="1" applyBorder="1" applyFont="1" applyFill="1" applyProtection="1">
      <alignment horizontal="center"/>
    </xf>
    <xf numFmtId="0" fontId="1" fillId="13" borderId="45" xfId="0" applyAlignment="1" applyBorder="1" applyFont="1" applyFill="1" applyProtection="1">
      <alignment horizontal="center"/>
    </xf>
    <xf numFmtId="0" fontId="1" fillId="14" borderId="2" xfId="0" applyAlignment="1" applyBorder="1" applyFont="1" applyFill="1" applyProtection="1">
      <alignment horizontal="center"/>
    </xf>
    <xf numFmtId="0" fontId="1" fillId="14" borderId="44" xfId="0" applyAlignment="1" applyBorder="1" applyFont="1" applyFill="1" applyProtection="1">
      <alignment horizontal="center"/>
    </xf>
    <xf numFmtId="0" fontId="1" fillId="14" borderId="45" xfId="0" applyAlignment="1" applyBorder="1" applyFont="1" applyFill="1" applyProtection="1">
      <alignment horizontal="center"/>
    </xf>
    <xf numFmtId="0" fontId="1" fillId="15" borderId="24" xfId="0" applyAlignment="1" applyBorder="1" applyFont="1" applyFill="1" applyProtection="1">
      <alignment horizontal="center"/>
    </xf>
    <xf numFmtId="0" fontId="1" fillId="15" borderId="46" xfId="0" applyAlignment="1" applyBorder="1" applyFont="1" applyFill="1" applyProtection="1">
      <alignment horizontal="center"/>
    </xf>
    <xf numFmtId="0" fontId="1" fillId="15" borderId="47" xfId="0" applyAlignment="1" applyBorder="1" applyFont="1" applyFill="1" applyProtection="1">
      <alignment horizontal="center"/>
    </xf>
    <xf numFmtId="0" fontId="0" fillId="6" borderId="24" xfId="0" applyAlignment="1" applyBorder="1" applyFont="1" applyFill="1" applyProtection="1">
      <alignment horizontal="center" vertical="top" wrapText="1"/>
    </xf>
    <xf numFmtId="0" fontId="0" fillId="6" borderId="46" xfId="0" applyAlignment="1" applyBorder="1" applyFont="1" applyFill="1" applyProtection="1">
      <alignment horizontal="center" vertical="top" wrapText="1"/>
    </xf>
    <xf numFmtId="0" fontId="0" fillId="6" borderId="47" xfId="0" applyAlignment="1" applyBorder="1" applyFont="1" applyFill="1" applyProtection="1">
      <alignment horizontal="center" vertical="top" wrapText="1"/>
    </xf>
    <xf numFmtId="0" fontId="0" fillId="6" borderId="40" xfId="0" applyAlignment="1" applyBorder="1" applyFont="1" applyFill="1" applyProtection="1">
      <alignment horizontal="center" vertical="top" wrapText="1"/>
    </xf>
    <xf numFmtId="0" fontId="0" fillId="6" borderId="0" xfId="0" applyAlignment="1" applyBorder="1" applyFont="1" applyFill="1" applyProtection="1">
      <alignment horizontal="center" vertical="top" wrapText="1"/>
    </xf>
    <xf numFmtId="0" fontId="0" fillId="6" borderId="48" xfId="0" applyAlignment="1" applyBorder="1" applyFont="1" applyFill="1" applyProtection="1">
      <alignment horizontal="center" vertical="top" wrapText="1"/>
    </xf>
    <xf numFmtId="0" fontId="0" fillId="6" borderId="49" xfId="0" applyAlignment="1" applyBorder="1" applyFont="1" applyFill="1" applyProtection="1">
      <alignment horizontal="center" vertical="top" wrapText="1"/>
    </xf>
    <xf numFmtId="0" fontId="0" fillId="6" borderId="35" xfId="0" applyAlignment="1" applyBorder="1" applyFont="1" applyFill="1" applyProtection="1">
      <alignment horizontal="center" vertical="top" wrapText="1"/>
    </xf>
    <xf numFmtId="0" fontId="0" fillId="6" borderId="50" xfId="0" applyAlignment="1" applyBorder="1" applyFont="1" applyFill="1" applyProtection="1">
      <alignment horizontal="center" vertical="top" wrapText="1"/>
    </xf>
    <xf numFmtId="0" fontId="1" fillId="4" borderId="24" xfId="0" applyAlignment="1" applyBorder="1" applyFont="1" applyFill="1" applyProtection="1">
      <alignment horizontal="center"/>
    </xf>
    <xf numFmtId="0" fontId="1" fillId="4" borderId="46" xfId="0" applyAlignment="1" applyBorder="1" applyFont="1" applyFill="1" applyProtection="1">
      <alignment horizontal="center"/>
    </xf>
    <xf numFmtId="0" fontId="1" fillId="4" borderId="2" xfId="0" applyAlignment="1" applyBorder="1" applyFont="1" applyFill="1" applyProtection="1">
      <alignment horizontal="center"/>
    </xf>
    <xf numFmtId="0" fontId="1" fillId="4" borderId="45" xfId="0" applyAlignment="1" applyBorder="1" applyFont="1" applyFill="1" applyProtection="1">
      <alignment horizontal="center"/>
    </xf>
    <xf numFmtId="0" fontId="1" fillId="16" borderId="2" xfId="0" applyAlignment="1" applyBorder="1" applyFont="1" applyFill="1" applyProtection="1">
      <alignment horizontal="center"/>
    </xf>
    <xf numFmtId="0" fontId="1" fillId="16" borderId="44" xfId="0" applyAlignment="1" applyBorder="1" applyFont="1" applyFill="1" applyProtection="1">
      <alignment horizontal="center"/>
    </xf>
    <xf numFmtId="0" fontId="1" fillId="16" borderId="45" xfId="0" applyAlignment="1" applyBorder="1" applyFont="1" applyFill="1" applyProtection="1">
      <alignment horizontal="center"/>
    </xf>
    <xf numFmtId="0" fontId="0" fillId="6" borderId="36" xfId="0" applyAlignment="1" applyBorder="1" applyFill="1">
      <alignment horizontal="center"/>
    </xf>
    <xf numFmtId="0" fontId="0" fillId="6" borderId="51" xfId="0" applyAlignment="1" applyBorder="1" applyFill="1">
      <alignment horizontal="center"/>
    </xf>
    <xf numFmtId="0" fontId="0" fillId="6" borderId="38" xfId="0" applyAlignment="1" applyBorder="1" applyFill="1">
      <alignment horizontal="center"/>
    </xf>
    <xf numFmtId="0" fontId="0" fillId="6" borderId="31" xfId="0" applyAlignment="1" applyBorder="1" applyFill="1">
      <alignment horizontal="center"/>
    </xf>
    <xf numFmtId="0" fontId="0" fillId="6" borderId="13" xfId="0" applyAlignment="1" applyBorder="1" applyFill="1">
      <alignment horizontal="center"/>
    </xf>
    <xf numFmtId="0" fontId="0" fillId="6" borderId="3" xfId="0" applyAlignment="1" applyBorder="1" applyFill="1">
      <alignment horizontal="center"/>
    </xf>
    <xf numFmtId="0" fontId="0" fillId="6" borderId="52" xfId="0" applyAlignment="1" applyBorder="1" applyFill="1">
      <alignment horizontal="center"/>
    </xf>
    <xf numFmtId="0" fontId="0" fillId="6" borderId="11" xfId="0" applyAlignment="1" applyBorder="1" applyFill="1">
      <alignment horizontal="center"/>
    </xf>
    <xf numFmtId="0" fontId="0" fillId="6" borderId="53" xfId="0" applyAlignment="1" applyBorder="1" applyFill="1">
      <alignment horizontal="center"/>
    </xf>
    <xf numFmtId="0" fontId="0" fillId="6" borderId="24" xfId="0" applyAlignment="1" applyBorder="1" applyFill="1">
      <alignment horizontal="center" vertical="center" wrapText="1"/>
    </xf>
    <xf numFmtId="0" fontId="0" fillId="6" borderId="46" xfId="0" applyAlignment="1" applyBorder="1" applyFill="1">
      <alignment horizontal="center" vertical="center" wrapText="1"/>
    </xf>
    <xf numFmtId="0" fontId="0" fillId="6" borderId="47" xfId="0" applyAlignment="1" applyBorder="1" applyFill="1">
      <alignment horizontal="center" vertical="center" wrapText="1"/>
    </xf>
    <xf numFmtId="0" fontId="0" fillId="6" borderId="40" xfId="0" applyAlignment="1" applyBorder="1" applyFill="1">
      <alignment horizontal="center" vertical="center" wrapText="1"/>
    </xf>
    <xf numFmtId="0" fontId="0" fillId="6" borderId="48" xfId="0" applyAlignment="1" applyBorder="1" applyFill="1">
      <alignment horizontal="center" vertical="center" wrapText="1"/>
    </xf>
    <xf numFmtId="0" fontId="0" fillId="6" borderId="49" xfId="0" applyAlignment="1" applyBorder="1" applyFill="1">
      <alignment horizontal="center" vertical="center" wrapText="1"/>
    </xf>
    <xf numFmtId="0" fontId="0" fillId="6" borderId="35" xfId="0" applyAlignment="1" applyBorder="1" applyFill="1">
      <alignment horizontal="center" vertical="center" wrapText="1"/>
    </xf>
    <xf numFmtId="0" fontId="0" fillId="6" borderId="50" xfId="0" applyAlignment="1" applyBorder="1" applyFill="1">
      <alignment horizontal="center" vertical="center" wrapText="1"/>
    </xf>
    <xf numFmtId="0" fontId="1" fillId="6" borderId="0" xfId="0" applyAlignment="1" applyFont="1" applyFill="1">
      <alignment horizontal="left" vertical="top"/>
    </xf>
    <xf numFmtId="0" fontId="20" fillId="0" borderId="24" xfId="0" applyAlignment="1" applyBorder="1" applyFont="1">
      <alignment horizontal="left" vertical="top" wrapText="1"/>
    </xf>
    <xf numFmtId="0" fontId="20" fillId="0" borderId="46" xfId="0" applyAlignment="1" applyBorder="1" applyFont="1">
      <alignment horizontal="left" vertical="top"/>
    </xf>
    <xf numFmtId="0" fontId="20" fillId="0" borderId="47" xfId="0" applyAlignment="1" applyBorder="1" applyFont="1">
      <alignment horizontal="left" vertical="top"/>
    </xf>
    <xf numFmtId="0" fontId="20" fillId="0" borderId="40" xfId="0" applyAlignment="1" applyBorder="1" applyFont="1">
      <alignment horizontal="left" vertical="top"/>
    </xf>
    <xf numFmtId="0" fontId="20" fillId="0" borderId="0" xfId="0" applyAlignment="1" applyBorder="1" applyFont="1">
      <alignment horizontal="left" vertical="top"/>
    </xf>
    <xf numFmtId="0" fontId="20" fillId="0" borderId="48" xfId="0" applyAlignment="1" applyBorder="1" applyFont="1">
      <alignment horizontal="left" vertical="top"/>
    </xf>
    <xf numFmtId="0" fontId="20" fillId="0" borderId="49" xfId="0" applyAlignment="1" applyBorder="1" applyFont="1">
      <alignment horizontal="left" vertical="top"/>
    </xf>
    <xf numFmtId="0" fontId="20" fillId="0" borderId="35" xfId="0" applyAlignment="1" applyBorder="1" applyFont="1">
      <alignment horizontal="left" vertical="top"/>
    </xf>
    <xf numFmtId="0" fontId="20" fillId="0" borderId="50" xfId="0" applyAlignment="1" applyBorder="1" applyFont="1">
      <alignment horizontal="left" vertical="top"/>
    </xf>
    <xf numFmtId="0" fontId="1" fillId="6" borderId="0" xfId="0" applyAlignment="1" applyFont="1" applyFill="1">
      <alignment horizontal="left"/>
    </xf>
    <xf numFmtId="0" fontId="16" fillId="0" borderId="24" xfId="0" applyAlignment="1" applyBorder="1" applyFont="1">
      <alignment horizontal="center" vertical="center"/>
    </xf>
    <xf numFmtId="0" fontId="16" fillId="0" borderId="46" xfId="0" applyAlignment="1" applyBorder="1" applyFont="1">
      <alignment horizontal="center" vertical="center"/>
    </xf>
    <xf numFmtId="0" fontId="16" fillId="0" borderId="47" xfId="0" applyAlignment="1" applyBorder="1" applyFont="1">
      <alignment horizontal="center" vertical="center"/>
    </xf>
    <xf numFmtId="0" fontId="16" fillId="0" borderId="49" xfId="0" applyAlignment="1" applyBorder="1" applyFont="1">
      <alignment horizontal="center" vertical="center"/>
    </xf>
    <xf numFmtId="0" fontId="16" fillId="0" borderId="35" xfId="0" applyAlignment="1" applyBorder="1" applyFont="1">
      <alignment horizontal="center" vertical="center"/>
    </xf>
    <xf numFmtId="0" fontId="16" fillId="0" borderId="50" xfId="0" applyAlignment="1" applyBorder="1" applyFont="1">
      <alignment horizontal="center" vertical="center"/>
    </xf>
    <xf numFmtId="0" fontId="20" fillId="0" borderId="46" xfId="0" applyAlignment="1" applyBorder="1" applyFont="1">
      <alignment horizontal="left" vertical="top" wrapText="1"/>
    </xf>
    <xf numFmtId="0" fontId="20" fillId="0" borderId="47" xfId="0" applyAlignment="1" applyBorder="1" applyFont="1">
      <alignment horizontal="left" vertical="top" wrapText="1"/>
    </xf>
    <xf numFmtId="0" fontId="20" fillId="0" borderId="40" xfId="0" applyAlignment="1" applyBorder="1" applyFont="1">
      <alignment horizontal="left" vertical="top" wrapText="1"/>
    </xf>
    <xf numFmtId="0" fontId="20" fillId="0" borderId="0" xfId="0" applyAlignment="1" applyFont="1">
      <alignment horizontal="left" vertical="top" wrapText="1"/>
    </xf>
    <xf numFmtId="0" fontId="20" fillId="0" borderId="48" xfId="0" applyAlignment="1" applyBorder="1" applyFont="1">
      <alignment horizontal="left" vertical="top" wrapText="1"/>
    </xf>
    <xf numFmtId="0" fontId="20" fillId="0" borderId="49" xfId="0" applyAlignment="1" applyBorder="1" applyFont="1">
      <alignment horizontal="left" vertical="top" wrapText="1"/>
    </xf>
    <xf numFmtId="0" fontId="20" fillId="0" borderId="35" xfId="0" applyAlignment="1" applyBorder="1" applyFont="1">
      <alignment horizontal="left" vertical="top" wrapText="1"/>
    </xf>
    <xf numFmtId="0" fontId="20" fillId="0" borderId="50" xfId="0" applyAlignment="1" applyBorder="1" applyFont="1">
      <alignment horizontal="left" vertical="top" wrapText="1"/>
    </xf>
    <xf numFmtId="0" fontId="20" fillId="0" borderId="0" xfId="0" applyAlignment="1" applyBorder="1" applyFont="1">
      <alignment horizontal="left" vertical="top" wrapText="1"/>
    </xf>
    <xf numFmtId="0" fontId="9" fillId="0" borderId="2" xfId="0" applyAlignment="1" applyBorder="1" applyFont="1" applyFill="1">
      <alignment horizontal="center" vertical="top"/>
    </xf>
    <xf numFmtId="0" fontId="9" fillId="0" borderId="44" xfId="0" applyAlignment="1" applyBorder="1" applyFont="1" applyFill="1">
      <alignment horizontal="center" vertical="top"/>
    </xf>
    <xf numFmtId="0" fontId="9" fillId="0" borderId="45" xfId="0" applyAlignment="1" applyBorder="1" applyFont="1" applyFill="1">
      <alignment horizontal="center" vertical="top"/>
    </xf>
    <xf numFmtId="0" fontId="20" fillId="6" borderId="24" xfId="0" applyAlignment="1" applyBorder="1" applyFont="1" applyFill="1">
      <alignment horizontal="left" vertical="top"/>
    </xf>
    <xf numFmtId="0" fontId="20" fillId="6" borderId="46" xfId="0" applyAlignment="1" applyBorder="1" applyFont="1" applyFill="1">
      <alignment horizontal="left" vertical="top"/>
    </xf>
    <xf numFmtId="0" fontId="20" fillId="6" borderId="47" xfId="0" applyAlignment="1" applyBorder="1" applyFont="1" applyFill="1">
      <alignment horizontal="left" vertical="top"/>
    </xf>
    <xf numFmtId="0" fontId="20" fillId="6" borderId="40" xfId="0" applyAlignment="1" applyBorder="1" applyFont="1" applyFill="1">
      <alignment horizontal="left" vertical="top"/>
    </xf>
    <xf numFmtId="0" fontId="20" fillId="6" borderId="0" xfId="0" applyAlignment="1" applyFont="1" applyFill="1">
      <alignment horizontal="left" vertical="top"/>
    </xf>
    <xf numFmtId="0" fontId="20" fillId="6" borderId="48" xfId="0" applyAlignment="1" applyBorder="1" applyFont="1" applyFill="1">
      <alignment horizontal="left" vertical="top"/>
    </xf>
    <xf numFmtId="0" fontId="20" fillId="6" borderId="49" xfId="0" applyAlignment="1" applyBorder="1" applyFont="1" applyFill="1">
      <alignment horizontal="left" vertical="top"/>
    </xf>
    <xf numFmtId="0" fontId="20" fillId="6" borderId="35" xfId="0" applyAlignment="1" applyBorder="1" applyFont="1" applyFill="1">
      <alignment horizontal="left" vertical="top"/>
    </xf>
    <xf numFmtId="0" fontId="20" fillId="6" borderId="50" xfId="0" applyAlignment="1" applyBorder="1" applyFont="1" applyFill="1">
      <alignment horizontal="left" vertical="top"/>
    </xf>
    <xf numFmtId="0" fontId="1" fillId="14" borderId="2" xfId="0" applyAlignment="1" applyBorder="1" applyFont="1" applyFill="1">
      <alignment horizontal="center"/>
    </xf>
    <xf numFmtId="0" fontId="1" fillId="14" borderId="44" xfId="0" applyAlignment="1" applyBorder="1" applyFont="1" applyFill="1">
      <alignment horizontal="center"/>
    </xf>
    <xf numFmtId="0" fontId="1" fillId="14" borderId="45" xfId="0" applyAlignment="1" applyBorder="1" applyFont="1" applyFill="1">
      <alignment horizontal="center"/>
    </xf>
    <xf numFmtId="0" fontId="1" fillId="4" borderId="7" xfId="0" applyAlignment="1" applyBorder="1" applyFont="1" applyFill="1">
      <alignment horizontal="center" vertical="center" wrapText="1"/>
    </xf>
    <xf numFmtId="0" fontId="1" fillId="4" borderId="9" xfId="0" applyAlignment="1" applyBorder="1" applyFont="1" applyFill="1">
      <alignment horizontal="center" vertical="center"/>
    </xf>
    <xf numFmtId="0" fontId="1" fillId="4" borderId="2" xfId="0" applyAlignment="1" applyBorder="1" applyFont="1" applyFill="1">
      <alignment horizontal="center" vertical="center" wrapText="1"/>
    </xf>
    <xf numFmtId="0" fontId="1" fillId="4" borderId="44" xfId="0" applyAlignment="1" applyBorder="1" applyFont="1" applyFill="1">
      <alignment horizontal="center" vertical="center"/>
    </xf>
    <xf numFmtId="0" fontId="1" fillId="4" borderId="45" xfId="0" applyAlignment="1" applyBorder="1" applyFont="1" applyFill="1">
      <alignment horizontal="center" vertical="center"/>
    </xf>
    <xf numFmtId="0" fontId="20" fillId="6" borderId="24" xfId="0" applyAlignment="1" applyBorder="1" applyFont="1" applyFill="1">
      <alignment horizontal="left" vertical="top" wrapText="1"/>
    </xf>
    <xf numFmtId="0" fontId="20" fillId="6" borderId="46" xfId="0" applyAlignment="1" applyBorder="1" applyFont="1" applyFill="1">
      <alignment horizontal="left" vertical="top" wrapText="1"/>
    </xf>
    <xf numFmtId="0" fontId="20" fillId="6" borderId="47" xfId="0" applyAlignment="1" applyBorder="1" applyFont="1" applyFill="1">
      <alignment horizontal="left" vertical="top" wrapText="1"/>
    </xf>
    <xf numFmtId="0" fontId="20" fillId="6" borderId="40" xfId="0" applyAlignment="1" applyBorder="1" applyFont="1" applyFill="1">
      <alignment horizontal="left" vertical="top" wrapText="1"/>
    </xf>
    <xf numFmtId="0" fontId="20" fillId="6" borderId="0" xfId="0" applyAlignment="1" applyFont="1" applyFill="1">
      <alignment horizontal="left" vertical="top" wrapText="1"/>
    </xf>
    <xf numFmtId="0" fontId="20" fillId="6" borderId="48" xfId="0" applyAlignment="1" applyBorder="1" applyFont="1" applyFill="1">
      <alignment horizontal="left" vertical="top" wrapText="1"/>
    </xf>
    <xf numFmtId="0" fontId="20" fillId="6" borderId="49" xfId="0" applyAlignment="1" applyBorder="1" applyFont="1" applyFill="1">
      <alignment horizontal="left" vertical="top" wrapText="1"/>
    </xf>
    <xf numFmtId="0" fontId="20" fillId="6" borderId="35" xfId="0" applyAlignment="1" applyBorder="1" applyFont="1" applyFill="1">
      <alignment horizontal="left" vertical="top" wrapText="1"/>
    </xf>
    <xf numFmtId="0" fontId="20" fillId="6" borderId="50" xfId="0" applyAlignment="1" applyBorder="1" applyFont="1" applyFill="1">
      <alignment horizontal="left" vertical="top" wrapText="1"/>
    </xf>
    <xf numFmtId="0" fontId="21" fillId="6" borderId="46" xfId="0" applyAlignment="1" applyBorder="1" applyFont="1" applyFill="1">
      <alignment horizontal="left" vertical="top" wrapText="1"/>
    </xf>
    <xf numFmtId="0" fontId="21" fillId="6" borderId="47" xfId="0" applyAlignment="1" applyBorder="1" applyFont="1" applyFill="1">
      <alignment horizontal="left" vertical="top" wrapText="1"/>
    </xf>
    <xf numFmtId="0" fontId="21" fillId="6" borderId="40" xfId="0" applyAlignment="1" applyBorder="1" applyFont="1" applyFill="1">
      <alignment horizontal="left" vertical="top" wrapText="1"/>
    </xf>
    <xf numFmtId="0" fontId="21" fillId="6" borderId="0" xfId="0" applyAlignment="1" applyFont="1" applyFill="1">
      <alignment horizontal="left" vertical="top" wrapText="1"/>
    </xf>
    <xf numFmtId="0" fontId="21" fillId="6" borderId="48" xfId="0" applyAlignment="1" applyBorder="1" applyFont="1" applyFill="1">
      <alignment horizontal="left" vertical="top" wrapText="1"/>
    </xf>
    <xf numFmtId="0" fontId="21" fillId="6" borderId="49" xfId="0" applyAlignment="1" applyBorder="1" applyFont="1" applyFill="1">
      <alignment horizontal="left" vertical="top" wrapText="1"/>
    </xf>
    <xf numFmtId="0" fontId="21" fillId="6" borderId="35" xfId="0" applyAlignment="1" applyBorder="1" applyFont="1" applyFill="1">
      <alignment horizontal="left" vertical="top" wrapText="1"/>
    </xf>
    <xf numFmtId="0" fontId="21" fillId="6" borderId="50" xfId="0" applyAlignment="1" applyBorder="1" applyFont="1" applyFill="1">
      <alignment horizontal="left" vertical="top" wrapText="1"/>
    </xf>
    <xf numFmtId="0" fontId="20" fillId="6" borderId="0" xfId="0" applyAlignment="1" applyBorder="1" applyFont="1" applyFill="1">
      <alignment horizontal="left" vertical="top"/>
    </xf>
    <xf numFmtId="0" fontId="0" fillId="17" borderId="18" xfId="0" applyAlignment="1" applyBorder="1" applyFill="1">
      <alignment horizontal="center" vertical="center" wrapText="1"/>
    </xf>
    <xf numFmtId="0" fontId="0" fillId="17" borderId="54" xfId="0" applyAlignment="1" applyBorder="1" applyFill="1">
      <alignment horizontal="center" vertical="center" wrapText="1"/>
    </xf>
    <xf numFmtId="0" fontId="0" fillId="17" borderId="33" xfId="0" applyAlignment="1" applyBorder="1" applyFill="1">
      <alignment horizontal="center" vertical="center" wrapText="1"/>
    </xf>
    <xf numFmtId="0" fontId="0" fillId="6" borderId="54" xfId="0" applyAlignment="1" applyBorder="1" applyFill="1">
      <alignment horizontal="center" vertical="center" wrapText="1"/>
    </xf>
    <xf numFmtId="0" fontId="0" fillId="6" borderId="33" xfId="0" applyAlignment="1" applyBorder="1" applyFill="1">
      <alignment horizontal="center" vertical="center" wrapText="1"/>
    </xf>
    <xf numFmtId="0" fontId="12" fillId="11" borderId="13" xfId="0" applyAlignment="1" applyBorder="1" applyFont="1" applyFill="1">
      <alignment horizontal="center" vertical="center" wrapText="1"/>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2"/>
                <c:pt idx="0">
                  <c:v>287</c:v>
                </c:pt>
                <c:pt idx="1">
                  <c:v>265.5</c:v>
                </c:pt>
              </c:numCache>
            </c:numRef>
          </c:val>
        </c:ser>
        <c:ser>
          <c:idx val="3"/>
          <c:order val="1"/>
          <c:tx>
            <c:strRef>
              <c:f>'Carbon Tracker'!$B$15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2"/>
                <c:pt idx="0">
                  <c:v>0.59</c:v>
                </c:pt>
                <c:pt idx="1">
                  <c:v>0.609</c:v>
                </c:pt>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2"/>
                <c:pt idx="0">
                  <c:v>3</c:v>
                </c:pt>
                <c:pt idx="1">
                  <c:v>2.9</c:v>
                </c:pt>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2"/>
                <c:pt idx="0">
                  <c:v>0.39</c:v>
                </c:pt>
                <c:pt idx="1">
                  <c:v>0.37</c:v>
                </c:pt>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2"/>
                <c:pt idx="0">
                  <c:v>44.28</c:v>
                </c:pt>
                <c:pt idx="1">
                  <c:v>42.85</c:v>
                </c:pt>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2"/>
                <c:pt idx="0">
                  <c:v>75.27</c:v>
                </c:pt>
                <c:pt idx="1">
                  <c:v>76.08</c:v>
                </c:pt>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Tracker'!$C$35:$Q$35</c15:sqref>
                  </c15:fullRef>
                </c:ext>
              </c:extLst>
              <c:f>('Carbon Tracker'!$C$35:$D$35,'Carbon Tracker'!$F$35,'Carbon Tracker'!$H$35,'Carbon Tracker'!$J$35,'Carbon Tracker'!$L$35,'Carbon Tracker'!$N$35,'Carbon Tracker'!$P$35)</c:f>
              <c:numCache>
                <c:ptCount val="8"/>
                <c:pt idx="0">
                  <c:v>287.59</c:v>
                </c:pt>
                <c:pt idx="1">
                  <c:v>266.109</c:v>
                </c:pt>
                <c:pt idx="2">
                  <c:v>0</c:v>
                </c:pt>
                <c:pt idx="3">
                  <c:v>0</c:v>
                </c:pt>
                <c:pt idx="4">
                  <c:v>0</c:v>
                </c:pt>
                <c:pt idx="5">
                  <c:v>0</c:v>
                </c:pt>
                <c:pt idx="6">
                  <c:v>0</c:v>
                </c:pt>
                <c:pt idx="7">
                  <c:v>0</c:v>
                </c:pt>
              </c:numCache>
            </c:numRef>
          </c:val>
        </c:ser>
        <c:ser>
          <c:idx val="1"/>
          <c:order val="1"/>
          <c:tx>
            <c:strRef>
              <c:f>'Carbon Tracker'!$B$36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Tracker'!$C$36:$Q$36</c15:sqref>
                  </c15:fullRef>
                </c:ext>
              </c:extLst>
              <c:f>('Carbon Tracker'!$C$36:$D$36,'Carbon Tracker'!$F$36,'Carbon Tracker'!$H$36,'Carbon Tracker'!$J$36,'Carbon Tracker'!$L$36,'Carbon Tracker'!$N$36,'Carbon Tracker'!$P$36)</c:f>
              <c:numCache>
                <c:ptCount val="8"/>
                <c:pt idx="0">
                  <c:v>47.67</c:v>
                </c:pt>
                <c:pt idx="1">
                  <c:v>46.120000000000005</c:v>
                </c:pt>
                <c:pt idx="2">
                  <c:v>0</c:v>
                </c:pt>
                <c:pt idx="3">
                  <c:v>0</c:v>
                </c:pt>
                <c:pt idx="4">
                  <c:v>0</c:v>
                </c:pt>
                <c:pt idx="5">
                  <c:v>0</c:v>
                </c:pt>
                <c:pt idx="6">
                  <c:v>0</c:v>
                </c:pt>
                <c:pt idx="7">
                  <c:v>0</c:v>
                </c:pt>
              </c:numCache>
            </c:numRef>
          </c:val>
        </c:ser>
        <c:ser>
          <c:idx val="2"/>
          <c:order val="2"/>
          <c:tx>
            <c:strRef>
              <c:f>'Carbon Tracker'!$B$37</c:f>
              <c:strCache/>
            </c:strRef>
          </c:tx>
          <c:spPr>
            <a:solidFill>
              <a:srgbClr val="D1CFC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Tracker'!$C$37:$Q$37</c15:sqref>
                  </c15:fullRef>
                </c:ext>
              </c:extLst>
              <c:f>('Carbon Tracker'!$C$37:$D$37,'Carbon Tracker'!$F$37,'Carbon Tracker'!$H$37,'Carbon Tracker'!$J$37,'Carbon Tracker'!$L$37,'Carbon Tracker'!$N$37,'Carbon Tracker'!$P$37)</c:f>
              <c:numCache>
                <c:ptCount val="8"/>
                <c:pt idx="0">
                  <c:v>75.27</c:v>
                </c:pt>
                <c:pt idx="1">
                  <c:v>76.08</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Building Target</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Tracker'!$D$43:$D$50</c:f>
              <c:numCache/>
            </c:numRef>
          </c:val>
          <c:smooth val="0"/>
        </c:ser>
        <c:ser>
          <c:idx val="1"/>
          <c:order val="1"/>
          <c:tx>
            <c:v>Transport Target</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Tracker'!$F$43:$F$50</c:f>
              <c:numCache/>
            </c:numRef>
          </c:val>
          <c:smooth val="0"/>
        </c:ser>
        <c:ser>
          <c:idx val="3"/>
          <c:order val="2"/>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Tracker'!$C$43:$C$50</c:f>
              <c:numCache/>
            </c:numRef>
          </c:val>
          <c:smooth val="0"/>
        </c:ser>
        <c:ser>
          <c:idx val="4"/>
          <c:order val="3"/>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Tracker'!$E$43:$E$50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Tracker'!$C$35:$Q$35</c15:sqref>
                  </c15:fullRef>
                </c:ext>
              </c:extLst>
              <c:f>('Carbon Tracker'!$C$35:$D$35,'Carbon Tracker'!$F$35,'Carbon Tracker'!$H$35,'Carbon Tracker'!$J$35,'Carbon Tracker'!$L$35,'Carbon Tracker'!$N$35,'Carbon Tracker'!$P$35)</c:f>
              <c:numCache>
                <c:ptCount val="8"/>
                <c:pt idx="0">
                  <c:v>287.59</c:v>
                </c:pt>
                <c:pt idx="1">
                  <c:v>266.109</c:v>
                </c:pt>
                <c:pt idx="2">
                  <c:v>0</c:v>
                </c:pt>
                <c:pt idx="3">
                  <c:v>0</c:v>
                </c:pt>
                <c:pt idx="4">
                  <c:v>0</c:v>
                </c:pt>
                <c:pt idx="5">
                  <c:v>0</c:v>
                </c:pt>
                <c:pt idx="6">
                  <c:v>0</c:v>
                </c:pt>
                <c:pt idx="7">
                  <c:v>0</c:v>
                </c:pt>
              </c:numCache>
            </c:numRef>
          </c:val>
        </c:ser>
        <c:ser>
          <c:idx val="1"/>
          <c:order val="1"/>
          <c:tx>
            <c:strRef>
              <c:f>'Carbon Tracker'!$B$36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Tracker'!$C$36:$Q$36</c15:sqref>
                  </c15:fullRef>
                </c:ext>
              </c:extLst>
              <c:f>('Carbon Tracker'!$C$36:$D$36,'Carbon Tracker'!$F$36,'Carbon Tracker'!$H$36,'Carbon Tracker'!$J$36,'Carbon Tracker'!$L$36,'Carbon Tracker'!$N$36,'Carbon Tracker'!$P$36)</c:f>
              <c:numCache>
                <c:ptCount val="8"/>
                <c:pt idx="0">
                  <c:v>47.67</c:v>
                </c:pt>
                <c:pt idx="1">
                  <c:v>46.120000000000005</c:v>
                </c:pt>
                <c:pt idx="2">
                  <c:v>0</c:v>
                </c:pt>
                <c:pt idx="3">
                  <c:v>0</c:v>
                </c:pt>
                <c:pt idx="4">
                  <c:v>0</c:v>
                </c:pt>
                <c:pt idx="5">
                  <c:v>0</c:v>
                </c:pt>
                <c:pt idx="6">
                  <c:v>0</c:v>
                </c:pt>
                <c:pt idx="7">
                  <c:v>0</c:v>
                </c:pt>
              </c:numCache>
            </c:numRef>
          </c:val>
        </c:ser>
        <c:ser>
          <c:idx val="2"/>
          <c:order val="2"/>
          <c:tx>
            <c:strRef>
              <c:f>'Carbon Tracker'!$B$37</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Tracker'!$C$37:$Q$37</c15:sqref>
                  </c15:fullRef>
                </c:ext>
              </c:extLst>
              <c:f>('Carbon Tracker'!$C$37:$D$37,'Carbon Tracker'!$F$37,'Carbon Tracker'!$H$37,'Carbon Tracker'!$J$37,'Carbon Tracker'!$L$37,'Carbon Tracker'!$N$37,'Carbon Tracker'!$P$37)</c:f>
              <c:numCache>
                <c:ptCount val="8"/>
                <c:pt idx="0">
                  <c:v>75.27</c:v>
                </c:pt>
                <c:pt idx="1">
                  <c:v>76.08</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Building Target</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Tracker'!$D$43:$D$50</c:f>
              <c:numCache/>
            </c:numRef>
          </c:val>
          <c:smooth val="0"/>
        </c:ser>
        <c:ser>
          <c:idx val="1"/>
          <c:order val="1"/>
          <c:tx>
            <c:v>Transport Target</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Tracker'!$F$43:$F$50</c:f>
              <c:numCache/>
            </c:numRef>
          </c:val>
          <c:smooth val="0"/>
        </c:ser>
        <c:ser>
          <c:idx val="3"/>
          <c:order val="2"/>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Tracker'!$C$43:$C$50</c:f>
              <c:numCache/>
            </c:numRef>
          </c:val>
          <c:smooth val="0"/>
        </c:ser>
        <c:ser>
          <c:idx val="4"/>
          <c:order val="3"/>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Tracker'!$E$43:$E$50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2"/>
                <c:pt idx="0">
                  <c:v>287</c:v>
                </c:pt>
                <c:pt idx="1">
                  <c:v>265.5</c:v>
                </c:pt>
              </c:numCache>
            </c:numRef>
          </c:val>
        </c:ser>
        <c:ser>
          <c:idx val="3"/>
          <c:order val="1"/>
          <c:tx>
            <c:strRef>
              <c:f>'Carbon Tracker'!$B$15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2"/>
                <c:pt idx="0">
                  <c:v>0.59</c:v>
                </c:pt>
                <c:pt idx="1">
                  <c:v>0.609</c:v>
                </c:pt>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2"/>
                <c:pt idx="0">
                  <c:v>3</c:v>
                </c:pt>
                <c:pt idx="1">
                  <c:v>2.9</c:v>
                </c:pt>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2"/>
                <c:pt idx="0">
                  <c:v>0.39</c:v>
                </c:pt>
                <c:pt idx="1">
                  <c:v>0.37</c:v>
                </c:pt>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2"/>
                <c:pt idx="0">
                  <c:v>44.28</c:v>
                </c:pt>
                <c:pt idx="1">
                  <c:v>42.85</c:v>
                </c:pt>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2"/>
                <c:pt idx="0">
                  <c:v>75.27</c:v>
                </c:pt>
                <c:pt idx="1">
                  <c:v>76.08</c:v>
                </c:pt>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273844</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595312</xdr:colOff>
      <xdr:row>18</xdr:row>
      <xdr:rowOff>80962</xdr:rowOff>
    </xdr:from>
    <xdr:to>
      <xdr:col>27</xdr:col>
      <xdr:colOff>279797</xdr:colOff>
      <xdr:row>34</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34</xdr:row>
      <xdr:rowOff>109537</xdr:rowOff>
    </xdr:from>
    <xdr:to>
      <xdr:col>27</xdr:col>
      <xdr:colOff>273844</xdr:colOff>
      <xdr:row>50</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104924</xdr:colOff>
      <xdr:row>90</xdr:row>
      <xdr:rowOff>152400</xdr:rowOff>
    </xdr:from>
    <xdr:to>
      <xdr:col>16</xdr:col>
      <xdr:colOff>511839</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104924</xdr:colOff>
      <xdr:row>106</xdr:row>
      <xdr:rowOff>0</xdr:rowOff>
    </xdr:from>
    <xdr:to>
      <xdr:col>17</xdr:col>
      <xdr:colOff>19050</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104924</xdr:colOff>
      <xdr:row>64</xdr:row>
      <xdr:rowOff>76200</xdr:rowOff>
    </xdr:from>
    <xdr:to>
      <xdr:col>16</xdr:col>
      <xdr:colOff>504806</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17" Type="http://schemas.openxmlformats.org/officeDocument/2006/relationships/hyperlink" Target="https://wrap.org.uk/taking-action/collections-recycling" TargetMode="External" /><Relationship Id="rId12" Type="http://schemas.openxmlformats.org/officeDocument/2006/relationships/hyperlink" Target="https://www.rspb.org.uk/helping-nature/what-you-can-do/activities/build-a-bug-hotel" TargetMode="External" /><Relationship Id="rId7" Type="http://schemas.openxmlformats.org/officeDocument/2006/relationships/hyperlink" Target="https://www.keepbritaintidy.org/get-involved/support-our-campaigns/great-big-school-clean" TargetMode="External" /><Relationship Id="rId22" Type="http://schemas.openxmlformats.org/officeDocument/2006/relationships/hyperlink" Target="mailto:energy.unit@flintshire.gov.uk" TargetMode="External" /><Relationship Id="rId4" Type="http://schemas.openxmlformats.org/officeDocument/2006/relationships/hyperlink" Target="https://energysavingtrust.org.uk/campaign/switch-off-fortnight/" TargetMode="External" /><Relationship Id="rId18" Type="http://schemas.openxmlformats.org/officeDocument/2006/relationships/hyperlink" Target="https://www.traveltracker.org.uk/en-gb/accounts/classroom-login/?next=/en-gb/" TargetMode="External" /><Relationship Id="rId13" Type="http://schemas.openxmlformats.org/officeDocument/2006/relationships/hyperlink" Target="https://www.wildlifetrusts.org/actions/how-compost-your-waste" TargetMode="External" /><Relationship Id="rId8" Type="http://schemas.openxmlformats.org/officeDocument/2006/relationships/hyperlink" Target="https://www.climateweek.gov.wales/" TargetMode="External" /><Relationship Id="rId25" Type="http://schemas.openxmlformats.org/officeDocument/2006/relationships/printerSettings" Target="../printerSettings/printerSettings3.bin" /><Relationship Id="rId23" Type="http://schemas.openxmlformats.org/officeDocument/2006/relationships/hyperlink" Target="mailto:energy.unit@flintshire.gov.uk" TargetMode="External" /><Relationship Id="rId9" Type="http://schemas.openxmlformats.org/officeDocument/2006/relationships/hyperlink" Target="https://treecouncil.org.uk/grants-and-guidance/our-grants/orchards-for-schools/" TargetMode="External" /><Relationship Id="rId5" Type="http://schemas.openxmlformats.org/officeDocument/2006/relationships/hyperlink" Target="https://www.livingstreets.org.uk/walk-to-school" TargetMode="External" /><Relationship Id="rId24" Type="http://schemas.openxmlformats.org/officeDocument/2006/relationships/hyperlink" Target="https://www.biodiversitywales.org.uk/Bee-Friendly" TargetMode="External" /><Relationship Id="rId19" Type="http://schemas.openxmlformats.org/officeDocument/2006/relationships/hyperlink" Target="https://www.rspb.org.uk/helping-nature/what-we-do/education-and-inspiring-the-next-generation" TargetMode="External" /><Relationship Id="rId14" Type="http://schemas.openxmlformats.org/officeDocument/2006/relationships/hyperlink" Target="https://www.bbcgoodfood.com/howto/guide/a-guide-to-green-and-ethical-labels" TargetMode="External" /><Relationship Id="rId1" Type="http://schemas.openxmlformats.org/officeDocument/2006/relationships/hyperlink" Target="https://www.dofe.org/climate-change-programme/" TargetMode="External" /><Relationship Id="rId20" Type="http://schemas.openxmlformats.org/officeDocument/2006/relationships/hyperlink" Target="https://corporate.dwrcymru.com/en/community/education/educational-visits" TargetMode="External" /><Relationship Id="rId10" Type="http://schemas.openxmlformats.org/officeDocument/2006/relationships/hyperlink" Target="https://www.plantlife.org.uk/campaigns/nomowmay/" TargetMode="External" /><Relationship Id="rId2" Type="http://schemas.openxmlformats.org/officeDocument/2006/relationships/hyperlink" Target="https://modeshift.org.uk/act-travelwise/" TargetMode="External" /><Relationship Id="rId15" Type="http://schemas.openxmlformats.org/officeDocument/2006/relationships/hyperlink" Target="https://www.youtube.com/watch?v=BiSYoeqb_VY" TargetMode="External" /><Relationship Id="rId6" Type="http://schemas.openxmlformats.org/officeDocument/2006/relationships/hyperlink" Target="https://infonet.flintshire.gov.uk/en/Employment-Information/Cycle-to-Work-scheme.aspx" TargetMode="External" /><Relationship Id="rId21" Type="http://schemas.openxmlformats.org/officeDocument/2006/relationships/hyperlink" Target="mailto:energy.unit@flintshire.gov.uk" TargetMode="External" /><Relationship Id="rId16" Type="http://schemas.openxmlformats.org/officeDocument/2006/relationships/hyperlink" Target="https://corporate.dwrcymru.com/en/community/education" TargetMode="External" /><Relationship Id="rId11" Type="http://schemas.openxmlformats.org/officeDocument/2006/relationships/hyperlink" Target="mailto:biodiversity@flintshire.gov.uk" TargetMode="External" /><Relationship Id="rId3" Type="http://schemas.openxmlformats.org/officeDocument/2006/relationships/hyperlink" Target="https://www.sustrans.org.uk/our-blog/projects/2023/wales/active-travel-school-planning-in-wales/"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50"/>
  <sheetViews>
    <sheetView view="normal" tabSelected="1" workbookViewId="0">
      <selection pane="topLeft" activeCell="B14" sqref="B14"/>
    </sheetView>
  </sheetViews>
  <sheetFormatPr defaultRowHeight="15"/>
  <cols>
    <col min="1" max="1" width="3.27734375" style="64" customWidth="1"/>
    <col min="2" max="2" width="28.5703125" style="64" customWidth="1"/>
    <col min="3" max="11" width="10.7109375" style="64" customWidth="1"/>
    <col min="12" max="12" width="9.140625" style="64" customWidth="1"/>
    <col min="13" max="13" width="9.5703125" style="64" bestFit="1" customWidth="1"/>
    <col min="14" max="14" width="9.140625" style="64" customWidth="1"/>
    <col min="15" max="15" width="9.5703125" style="64" bestFit="1" customWidth="1"/>
    <col min="16" max="16" width="9.140625" style="64" customWidth="1"/>
    <col min="17" max="17" width="9.5703125" style="64" bestFit="1" customWidth="1"/>
    <col min="18" max="16384" width="9.140625" style="64" customWidth="1"/>
  </cols>
  <sheetData>
    <row r="1" ht="15.75" thickBot="1"/>
    <row r="2" spans="2:20" customHeight="1">
      <c r="B2" s="149" t="s">
        <v>176</v>
      </c>
      <c r="C2" s="150"/>
      <c r="D2" s="150"/>
      <c r="E2" s="150"/>
      <c r="F2" s="150"/>
      <c r="G2" s="150"/>
      <c r="H2" s="150"/>
      <c r="I2" s="150"/>
      <c r="J2" s="150"/>
      <c r="K2" s="150"/>
      <c r="L2" s="150"/>
      <c r="M2" s="150"/>
      <c r="N2" s="150"/>
      <c r="O2" s="150"/>
      <c r="P2" s="150"/>
      <c r="Q2" s="151"/>
      <c r="R2" s="65"/>
      <c r="S2" s="65"/>
      <c r="T2" s="65"/>
    </row>
    <row r="3" spans="2:17">
      <c r="B3" s="152"/>
      <c r="C3" s="153"/>
      <c r="D3" s="153"/>
      <c r="E3" s="153"/>
      <c r="F3" s="153"/>
      <c r="G3" s="153"/>
      <c r="H3" s="153"/>
      <c r="I3" s="153"/>
      <c r="J3" s="153"/>
      <c r="K3" s="153"/>
      <c r="L3" s="153"/>
      <c r="M3" s="153"/>
      <c r="N3" s="153"/>
      <c r="O3" s="153"/>
      <c r="P3" s="153"/>
      <c r="Q3" s="154"/>
    </row>
    <row r="4" spans="2:17">
      <c r="B4" s="152"/>
      <c r="C4" s="153"/>
      <c r="D4" s="153"/>
      <c r="E4" s="153"/>
      <c r="F4" s="153"/>
      <c r="G4" s="153"/>
      <c r="H4" s="153"/>
      <c r="I4" s="153"/>
      <c r="J4" s="153"/>
      <c r="K4" s="153"/>
      <c r="L4" s="153"/>
      <c r="M4" s="153"/>
      <c r="N4" s="153"/>
      <c r="O4" s="153"/>
      <c r="P4" s="153"/>
      <c r="Q4" s="154"/>
    </row>
    <row r="5" spans="2:17">
      <c r="B5" s="152"/>
      <c r="C5" s="153"/>
      <c r="D5" s="153"/>
      <c r="E5" s="153"/>
      <c r="F5" s="153"/>
      <c r="G5" s="153"/>
      <c r="H5" s="153"/>
      <c r="I5" s="153"/>
      <c r="J5" s="153"/>
      <c r="K5" s="153"/>
      <c r="L5" s="153"/>
      <c r="M5" s="153"/>
      <c r="N5" s="153"/>
      <c r="O5" s="153"/>
      <c r="P5" s="153"/>
      <c r="Q5" s="154"/>
    </row>
    <row r="6" spans="2:17" customHeight="1">
      <c r="B6" s="152"/>
      <c r="C6" s="153"/>
      <c r="D6" s="153"/>
      <c r="E6" s="153"/>
      <c r="F6" s="153"/>
      <c r="G6" s="153"/>
      <c r="H6" s="153"/>
      <c r="I6" s="153"/>
      <c r="J6" s="153"/>
      <c r="K6" s="153"/>
      <c r="L6" s="153"/>
      <c r="M6" s="153"/>
      <c r="N6" s="153"/>
      <c r="O6" s="153"/>
      <c r="P6" s="153"/>
      <c r="Q6" s="154"/>
    </row>
    <row r="7" spans="2:17" ht="21.75" customHeight="1">
      <c r="B7" s="152"/>
      <c r="C7" s="153"/>
      <c r="D7" s="153"/>
      <c r="E7" s="153"/>
      <c r="F7" s="153"/>
      <c r="G7" s="153"/>
      <c r="H7" s="153"/>
      <c r="I7" s="153"/>
      <c r="J7" s="153"/>
      <c r="K7" s="153"/>
      <c r="L7" s="153"/>
      <c r="M7" s="153"/>
      <c r="N7" s="153"/>
      <c r="O7" s="153"/>
      <c r="P7" s="153"/>
      <c r="Q7" s="154"/>
    </row>
    <row r="8" spans="2:17" ht="21.75" customHeight="1">
      <c r="B8" s="152"/>
      <c r="C8" s="153"/>
      <c r="D8" s="153"/>
      <c r="E8" s="153"/>
      <c r="F8" s="153"/>
      <c r="G8" s="153"/>
      <c r="H8" s="153"/>
      <c r="I8" s="153"/>
      <c r="J8" s="153"/>
      <c r="K8" s="153"/>
      <c r="L8" s="153"/>
      <c r="M8" s="153"/>
      <c r="N8" s="153"/>
      <c r="O8" s="153"/>
      <c r="P8" s="153"/>
      <c r="Q8" s="154"/>
    </row>
    <row r="9" spans="2:17" ht="21.75" customHeight="1" thickBot="1">
      <c r="B9" s="155"/>
      <c r="C9" s="156"/>
      <c r="D9" s="156"/>
      <c r="E9" s="156"/>
      <c r="F9" s="156"/>
      <c r="G9" s="156"/>
      <c r="H9" s="156"/>
      <c r="I9" s="156"/>
      <c r="J9" s="156"/>
      <c r="K9" s="156"/>
      <c r="L9" s="156"/>
      <c r="M9" s="156"/>
      <c r="N9" s="156"/>
      <c r="O9" s="156"/>
      <c r="P9" s="156"/>
      <c r="Q9" s="157"/>
    </row>
    <row r="11" ht="15.75" thickBot="1"/>
    <row r="12" spans="2:17" ht="16.5" customHeight="1" thickBot="1">
      <c r="B12" s="143" t="s">
        <v>20</v>
      </c>
      <c r="C12" s="144"/>
      <c r="D12" s="144"/>
      <c r="E12" s="144"/>
      <c r="F12" s="144"/>
      <c r="G12" s="144"/>
      <c r="H12" s="144"/>
      <c r="I12" s="144"/>
      <c r="J12" s="144"/>
      <c r="K12" s="144"/>
      <c r="L12" s="144"/>
      <c r="M12" s="144"/>
      <c r="N12" s="144"/>
      <c r="O12" s="144"/>
      <c r="P12" s="144"/>
      <c r="Q12" s="145"/>
    </row>
    <row r="13" spans="2:17" ht="15.75" thickBot="1">
      <c r="B13" s="66"/>
      <c r="C13" s="124" t="s">
        <v>0</v>
      </c>
      <c r="D13" s="125" t="s">
        <v>51</v>
      </c>
      <c r="E13" s="68" t="s">
        <v>1</v>
      </c>
      <c r="F13" s="126" t="s">
        <v>6</v>
      </c>
      <c r="G13" s="69" t="s">
        <v>1</v>
      </c>
      <c r="H13" s="126" t="s">
        <v>7</v>
      </c>
      <c r="I13" s="69" t="s">
        <v>1</v>
      </c>
      <c r="J13" s="126" t="s">
        <v>8</v>
      </c>
      <c r="K13" s="69" t="s">
        <v>1</v>
      </c>
      <c r="L13" s="126" t="s">
        <v>11</v>
      </c>
      <c r="M13" s="69" t="s">
        <v>1</v>
      </c>
      <c r="N13" s="126" t="s">
        <v>12</v>
      </c>
      <c r="O13" s="69" t="s">
        <v>1</v>
      </c>
      <c r="P13" s="127" t="s">
        <v>13</v>
      </c>
      <c r="Q13" s="69" t="s">
        <v>1</v>
      </c>
    </row>
    <row r="14" spans="2:17">
      <c r="B14" s="70" t="s">
        <v>21</v>
      </c>
      <c r="C14" s="53">
        <v>287</v>
      </c>
      <c r="D14" s="53">
        <v>265.5</v>
      </c>
      <c r="E14" s="61">
        <f>SUM((D14-C14)/C14)</f>
        <v>-0.074912891986062713</v>
      </c>
      <c r="F14" s="53"/>
      <c r="G14" s="71">
        <f>SUM((F14-C14)/C14)</f>
        <v>-1</v>
      </c>
      <c r="H14" s="53"/>
      <c r="I14" s="71">
        <f>SUM((H14-C14)/C14)</f>
        <v>-1</v>
      </c>
      <c r="J14" s="53"/>
      <c r="K14" s="71">
        <f>SUM((J14-C14)/C14)</f>
        <v>-1</v>
      </c>
      <c r="L14" s="53"/>
      <c r="M14" s="71">
        <f>SUM((L14-C14)/C14)</f>
        <v>-1</v>
      </c>
      <c r="N14" s="53"/>
      <c r="O14" s="71">
        <f>SUM((N14-C14)/C14)</f>
        <v>-1</v>
      </c>
      <c r="P14" s="53"/>
      <c r="Q14" s="71">
        <f>SUM((P14-C14)/C14)</f>
        <v>-1</v>
      </c>
    </row>
    <row r="15" spans="2:17">
      <c r="B15" s="72" t="s">
        <v>3</v>
      </c>
      <c r="C15" s="53">
        <v>0.59</v>
      </c>
      <c r="D15" s="53">
        <v>0.609</v>
      </c>
      <c r="E15" s="61">
        <f>SUM((D15-C15)/C15)</f>
        <v>0.032203389830508508</v>
      </c>
      <c r="F15" s="53"/>
      <c r="G15" s="73">
        <f>SUM((F15-C15)/C15)</f>
        <v>-1</v>
      </c>
      <c r="H15" s="53"/>
      <c r="I15" s="73">
        <f>SUM((H15-C15)/C15)</f>
        <v>-1</v>
      </c>
      <c r="J15" s="53"/>
      <c r="K15" s="73">
        <f>SUM((J15-C15)/C15)</f>
        <v>-1</v>
      </c>
      <c r="L15" s="53"/>
      <c r="M15" s="73">
        <f>SUM((L15-C15)/C15)</f>
        <v>-1</v>
      </c>
      <c r="N15" s="53"/>
      <c r="O15" s="73">
        <f>SUM((N15-C15)/C15)</f>
        <v>-1</v>
      </c>
      <c r="P15" s="53"/>
      <c r="Q15" s="73">
        <f>SUM((P15-C15)/C15)</f>
        <v>-1</v>
      </c>
    </row>
    <row r="16" spans="2:17">
      <c r="B16" s="72" t="s">
        <v>2</v>
      </c>
      <c r="C16" s="53">
        <v>3</v>
      </c>
      <c r="D16" s="53">
        <v>2.9</v>
      </c>
      <c r="E16" s="61">
        <f>SUM((D16-C16)/C16)</f>
        <v>-0.033333333333333361</v>
      </c>
      <c r="F16" s="53"/>
      <c r="G16" s="73">
        <f>SUM((F16-C16)/C16)</f>
        <v>-1</v>
      </c>
      <c r="H16" s="53"/>
      <c r="I16" s="73">
        <f>SUM((H16-C16)/C16)</f>
        <v>-1</v>
      </c>
      <c r="J16" s="53"/>
      <c r="K16" s="73">
        <f>SUM((J16-C16)/C16)</f>
        <v>-1</v>
      </c>
      <c r="L16" s="53"/>
      <c r="M16" s="73">
        <f>SUM((L16-C16)/C16)</f>
        <v>-1</v>
      </c>
      <c r="N16" s="53"/>
      <c r="O16" s="73">
        <f>SUM((N16-C16)/C16)</f>
        <v>-1</v>
      </c>
      <c r="P16" s="53"/>
      <c r="Q16" s="73">
        <f>SUM((P16-C16)/C16)</f>
        <v>-1</v>
      </c>
    </row>
    <row r="17" spans="2:17">
      <c r="B17" s="72" t="s">
        <v>123</v>
      </c>
      <c r="C17" s="53">
        <v>0.39</v>
      </c>
      <c r="D17" s="53">
        <v>0.37</v>
      </c>
      <c r="E17" s="61">
        <f>SUM((D17-C17)/C17)</f>
        <v>-0.051282051282051329</v>
      </c>
      <c r="F17" s="53"/>
      <c r="G17" s="73">
        <f>SUM((F17-C17)/C17)</f>
        <v>-1</v>
      </c>
      <c r="H17" s="53"/>
      <c r="I17" s="73">
        <f>SUM((H17-C17)/C17)</f>
        <v>-1</v>
      </c>
      <c r="J17" s="53"/>
      <c r="K17" s="73">
        <f>SUM((J17-C17)/C17)</f>
        <v>-1</v>
      </c>
      <c r="L17" s="53"/>
      <c r="M17" s="73">
        <f>SUM((L17-C17)/C17)</f>
        <v>-1</v>
      </c>
      <c r="N17" s="53"/>
      <c r="O17" s="73">
        <f>SUM((N17-C17)/C17)</f>
        <v>-1</v>
      </c>
      <c r="P17" s="53"/>
      <c r="Q17" s="73">
        <f>SUM((P17-C17)/C17)</f>
        <v>-1</v>
      </c>
    </row>
    <row r="18" spans="2:17">
      <c r="B18" s="72" t="s">
        <v>222</v>
      </c>
      <c r="C18" s="53">
        <v>44.28</v>
      </c>
      <c r="D18" s="53">
        <v>42.85</v>
      </c>
      <c r="E18" s="61">
        <f>SUM((D18-C18)/C18)</f>
        <v>-0.032294489611562775</v>
      </c>
      <c r="F18" s="53"/>
      <c r="G18" s="73">
        <f>SUM((F18-C18)/C18)</f>
        <v>-1</v>
      </c>
      <c r="H18" s="53"/>
      <c r="I18" s="73">
        <f>SUM((H18-C18)/C18)</f>
        <v>-1</v>
      </c>
      <c r="J18" s="53"/>
      <c r="K18" s="73">
        <f>SUM((J18-C18)/C18)</f>
        <v>-1</v>
      </c>
      <c r="L18" s="53"/>
      <c r="M18" s="73">
        <f>SUM((L18-C18)/C18)</f>
        <v>-1</v>
      </c>
      <c r="N18" s="53"/>
      <c r="O18" s="73">
        <f>SUM((N18-C18)/C18)</f>
        <v>-1</v>
      </c>
      <c r="P18" s="53"/>
      <c r="Q18" s="73">
        <f>SUM((P18-C18)/C18)</f>
        <v>-1</v>
      </c>
    </row>
    <row r="19" spans="2:17" ht="15.75" thickBot="1">
      <c r="B19" s="72" t="s">
        <v>4</v>
      </c>
      <c r="C19" s="53">
        <v>75.27</v>
      </c>
      <c r="D19" s="53">
        <v>76.08</v>
      </c>
      <c r="E19" s="62">
        <f>SUM((D19-C19)/C19)</f>
        <v>0.010761259465922709</v>
      </c>
      <c r="F19" s="53"/>
      <c r="G19" s="74">
        <f>SUM((F19-C19)/C19)</f>
        <v>-1</v>
      </c>
      <c r="H19" s="53"/>
      <c r="I19" s="74">
        <f>SUM((H19-C19)/C19)</f>
        <v>-1</v>
      </c>
      <c r="J19" s="53"/>
      <c r="K19" s="74">
        <f>SUM((J19-C19)/C19)</f>
        <v>-1</v>
      </c>
      <c r="L19" s="53"/>
      <c r="M19" s="74">
        <f>SUM((L19-C19)/C19)</f>
        <v>-1</v>
      </c>
      <c r="N19" s="53"/>
      <c r="O19" s="74">
        <f>SUM((N19-C19)/C19)</f>
        <v>-1</v>
      </c>
      <c r="P19" s="53"/>
      <c r="Q19" s="74">
        <f>SUM((P19-C19)/C19)</f>
        <v>-1</v>
      </c>
    </row>
    <row r="20" spans="2:17" ht="15.75" thickBot="1">
      <c r="B20" s="75" t="s">
        <v>9</v>
      </c>
      <c r="C20" s="76">
        <f>SUM(C14:C19)</f>
        <v>410.53</v>
      </c>
      <c r="D20" s="77">
        <f>SUM(D14:D19)</f>
        <v>388.30899999999997</v>
      </c>
      <c r="E20" s="63">
        <f>SUM((D20-C20)/C20)</f>
        <v>-0.054127591162643422</v>
      </c>
      <c r="F20" s="78">
        <f>SUM(F14:F19)</f>
        <v>0</v>
      </c>
      <c r="G20" s="79">
        <f>SUM((F20-C20)/C20)</f>
        <v>-1</v>
      </c>
      <c r="H20" s="78">
        <f>SUM(H14:H19)</f>
        <v>0</v>
      </c>
      <c r="I20" s="79">
        <f>SUM((H20-C20)/C20)</f>
        <v>-1</v>
      </c>
      <c r="J20" s="78">
        <f>SUM(J14:J19)</f>
        <v>0</v>
      </c>
      <c r="K20" s="79">
        <f>SUM((J20-C20)/C20)</f>
        <v>-1</v>
      </c>
      <c r="L20" s="78">
        <f>SUM(L14:L19)</f>
        <v>0</v>
      </c>
      <c r="M20" s="79">
        <f>SUM((L20-C20)/C20)</f>
        <v>-1</v>
      </c>
      <c r="N20" s="78">
        <f>SUM(N14:N19)</f>
        <v>0</v>
      </c>
      <c r="O20" s="79">
        <f>SUM((N20-C20)/C20)</f>
        <v>-1</v>
      </c>
      <c r="P20" s="80">
        <f>SUM(P14:P19)</f>
        <v>0</v>
      </c>
      <c r="Q20" s="79">
        <f>SUM((P20-C20)/C20)</f>
        <v>-1</v>
      </c>
    </row>
    <row r="21" spans="2:17">
      <c r="B21" s="81"/>
      <c r="C21" s="82"/>
      <c r="D21" s="82"/>
      <c r="E21" s="82"/>
      <c r="F21" s="82"/>
      <c r="G21" s="83"/>
      <c r="H21" s="82"/>
      <c r="I21" s="83"/>
      <c r="J21" s="82"/>
      <c r="K21" s="83"/>
      <c r="L21" s="82"/>
      <c r="M21" s="83"/>
      <c r="N21" s="82"/>
      <c r="O21" s="83"/>
      <c r="P21" s="82"/>
      <c r="Q21" s="83"/>
    </row>
    <row r="22" spans="2:17" ht="15.75" thickBot="1">
      <c r="B22" s="81"/>
      <c r="C22" s="82"/>
      <c r="D22" s="82"/>
      <c r="E22" s="82"/>
      <c r="F22" s="82"/>
      <c r="G22" s="83"/>
      <c r="H22" s="82"/>
      <c r="I22" s="83"/>
      <c r="J22" s="82"/>
      <c r="K22" s="83"/>
      <c r="L22" s="82"/>
      <c r="M22" s="83"/>
      <c r="N22" s="82"/>
      <c r="O22" s="83"/>
      <c r="P22" s="82"/>
      <c r="Q22" s="83"/>
    </row>
    <row r="23" spans="2:17" ht="15.75" thickBot="1">
      <c r="B23" s="140" t="s">
        <v>19</v>
      </c>
      <c r="C23" s="141"/>
      <c r="D23" s="141"/>
      <c r="E23" s="141"/>
      <c r="F23" s="141"/>
      <c r="G23" s="141"/>
      <c r="H23" s="141"/>
      <c r="I23" s="141"/>
      <c r="J23" s="141"/>
      <c r="K23" s="141"/>
      <c r="L23" s="141"/>
      <c r="M23" s="141"/>
      <c r="N23" s="141"/>
      <c r="O23" s="141"/>
      <c r="P23" s="141"/>
      <c r="Q23" s="142"/>
    </row>
    <row r="24" spans="2:17" ht="15.75" thickBot="1">
      <c r="B24" s="66"/>
      <c r="C24" s="84" t="s">
        <v>0</v>
      </c>
      <c r="D24" s="128" t="s">
        <v>51</v>
      </c>
      <c r="E24" s="68" t="s">
        <v>1</v>
      </c>
      <c r="F24" s="126" t="s">
        <v>6</v>
      </c>
      <c r="G24" s="69" t="s">
        <v>1</v>
      </c>
      <c r="H24" s="126" t="s">
        <v>7</v>
      </c>
      <c r="I24" s="69" t="s">
        <v>1</v>
      </c>
      <c r="J24" s="126" t="s">
        <v>8</v>
      </c>
      <c r="K24" s="69" t="s">
        <v>1</v>
      </c>
      <c r="L24" s="126" t="s">
        <v>11</v>
      </c>
      <c r="M24" s="69" t="s">
        <v>1</v>
      </c>
      <c r="N24" s="126" t="s">
        <v>12</v>
      </c>
      <c r="O24" s="69" t="s">
        <v>1</v>
      </c>
      <c r="P24" s="127" t="s">
        <v>13</v>
      </c>
      <c r="Q24" s="69" t="s">
        <v>1</v>
      </c>
    </row>
    <row r="25" spans="2:17" ht="15.75" thickBot="1">
      <c r="B25" s="85" t="s">
        <v>175</v>
      </c>
      <c r="C25" s="54">
        <v>30979</v>
      </c>
      <c r="D25" s="55">
        <v>31015</v>
      </c>
      <c r="E25" s="86">
        <f>SUM((D25-C25)/C25)</f>
        <v>0.0011620775363956229</v>
      </c>
      <c r="F25" s="55"/>
      <c r="G25" s="87">
        <f>SUM((F25-C25)/C25)</f>
        <v>-1</v>
      </c>
      <c r="H25" s="56"/>
      <c r="I25" s="87">
        <f>SUM((H25-C25)/C25)</f>
        <v>-1</v>
      </c>
      <c r="J25" s="56"/>
      <c r="K25" s="87">
        <f>SUM((J25-C25)/C25)</f>
        <v>-1</v>
      </c>
      <c r="L25" s="56"/>
      <c r="M25" s="87">
        <f>SUM((L25-C25)/C25)</f>
        <v>-1</v>
      </c>
      <c r="N25" s="56"/>
      <c r="O25" s="87">
        <f>SUM((N25-C25)/C25)</f>
        <v>-1</v>
      </c>
      <c r="P25" s="57"/>
      <c r="Q25" s="87">
        <f>SUM((P25-C25)/C25)</f>
        <v>-1</v>
      </c>
    </row>
    <row r="27" ht="15.75" thickBot="1"/>
    <row r="28" spans="2:17" ht="15.75" thickBot="1">
      <c r="B28" s="146" t="s">
        <v>148</v>
      </c>
      <c r="C28" s="147"/>
      <c r="D28" s="147"/>
      <c r="E28" s="147"/>
      <c r="F28" s="147"/>
      <c r="G28" s="147"/>
      <c r="H28" s="147"/>
      <c r="I28" s="148"/>
      <c r="J28" s="88"/>
      <c r="K28" s="88"/>
      <c r="L28" s="88"/>
      <c r="M28" s="88"/>
      <c r="N28" s="88"/>
      <c r="O28" s="88"/>
      <c r="P28" s="88"/>
      <c r="Q28" s="88"/>
    </row>
    <row r="29" spans="2:9" ht="15.75" thickBot="1">
      <c r="B29" s="89"/>
      <c r="C29" s="126">
        <v>2024</v>
      </c>
      <c r="D29" s="129">
        <v>2025</v>
      </c>
      <c r="E29" s="129">
        <v>2026</v>
      </c>
      <c r="F29" s="129">
        <v>2027</v>
      </c>
      <c r="G29" s="129">
        <v>2028</v>
      </c>
      <c r="H29" s="129">
        <v>2029</v>
      </c>
      <c r="I29" s="130">
        <v>2030</v>
      </c>
    </row>
    <row r="30" spans="2:9" ht="15.75" thickBot="1">
      <c r="B30" s="90" t="s">
        <v>149</v>
      </c>
      <c r="C30" s="58">
        <v>85</v>
      </c>
      <c r="D30" s="59"/>
      <c r="E30" s="59"/>
      <c r="F30" s="59"/>
      <c r="G30" s="59"/>
      <c r="H30" s="59"/>
      <c r="I30" s="60"/>
    </row>
    <row r="32" ht="15.75" thickBot="1"/>
    <row r="33" spans="2:17" ht="18.75" thickBot="1">
      <c r="B33" s="137" t="s">
        <v>125</v>
      </c>
      <c r="C33" s="138"/>
      <c r="D33" s="138"/>
      <c r="E33" s="138"/>
      <c r="F33" s="138"/>
      <c r="G33" s="138"/>
      <c r="H33" s="138"/>
      <c r="I33" s="138"/>
      <c r="J33" s="138"/>
      <c r="K33" s="138"/>
      <c r="L33" s="138"/>
      <c r="M33" s="138"/>
      <c r="N33" s="138"/>
      <c r="O33" s="138"/>
      <c r="P33" s="138"/>
      <c r="Q33" s="139"/>
    </row>
    <row r="34" spans="2:17" ht="15.75" thickBot="1">
      <c r="B34" s="91"/>
      <c r="C34" s="67" t="s">
        <v>0</v>
      </c>
      <c r="D34" s="125" t="s">
        <v>51</v>
      </c>
      <c r="E34" s="68" t="s">
        <v>1</v>
      </c>
      <c r="F34" s="126" t="s">
        <v>6</v>
      </c>
      <c r="G34" s="69" t="s">
        <v>1</v>
      </c>
      <c r="H34" s="126" t="s">
        <v>7</v>
      </c>
      <c r="I34" s="69" t="s">
        <v>1</v>
      </c>
      <c r="J34" s="126" t="s">
        <v>8</v>
      </c>
      <c r="K34" s="69" t="s">
        <v>1</v>
      </c>
      <c r="L34" s="126" t="s">
        <v>11</v>
      </c>
      <c r="M34" s="69" t="s">
        <v>1</v>
      </c>
      <c r="N34" s="126" t="s">
        <v>12</v>
      </c>
      <c r="O34" s="69" t="s">
        <v>1</v>
      </c>
      <c r="P34" s="127" t="s">
        <v>13</v>
      </c>
      <c r="Q34" s="69" t="s">
        <v>1</v>
      </c>
    </row>
    <row r="35" spans="2:17">
      <c r="B35" s="70" t="s">
        <v>16</v>
      </c>
      <c r="C35" s="92">
        <f>SUM(C14,C15)</f>
        <v>287.59</v>
      </c>
      <c r="D35" s="93">
        <f>SUM(D14,D15)</f>
        <v>266.109</v>
      </c>
      <c r="E35" s="94">
        <f>SUM((D35-C35)/C35)</f>
        <v>-0.074693139538926936</v>
      </c>
      <c r="F35" s="95">
        <f>SUM(F14,F15)</f>
        <v>0</v>
      </c>
      <c r="G35" s="96">
        <f>SUM((F35-C35)/C35)</f>
        <v>-1</v>
      </c>
      <c r="H35" s="95">
        <f>SUM(H14,H15)</f>
        <v>0</v>
      </c>
      <c r="I35" s="96">
        <f>SUM((H35-C35)/C35)</f>
        <v>-1</v>
      </c>
      <c r="J35" s="95">
        <f>SUM(J14,J15)</f>
        <v>0</v>
      </c>
      <c r="K35" s="97">
        <f>SUM((J35-C35)/C35)</f>
        <v>-1</v>
      </c>
      <c r="L35" s="95">
        <f>SUM(L14:L15)</f>
        <v>0</v>
      </c>
      <c r="M35" s="97">
        <f>SUM((L35-C35)/C35)</f>
        <v>-1</v>
      </c>
      <c r="N35" s="95">
        <f>SUM(N14,N15)</f>
        <v>0</v>
      </c>
      <c r="O35" s="97">
        <f>SUM((N35-C35)/C35)</f>
        <v>-1</v>
      </c>
      <c r="P35" s="98">
        <f>SUM(P14,P15)</f>
        <v>0</v>
      </c>
      <c r="Q35" s="97">
        <f>SUM((P35-C35)/C35)</f>
        <v>-1</v>
      </c>
    </row>
    <row r="36" spans="2:17">
      <c r="B36" s="70" t="s">
        <v>17</v>
      </c>
      <c r="C36" s="99">
        <f>SUM(C16:C18)</f>
        <v>47.67</v>
      </c>
      <c r="D36" s="100">
        <f>SUM(D16:D18)</f>
        <v>46.120000000000005</v>
      </c>
      <c r="E36" s="101">
        <f>SUM((D36-C36)/C36)</f>
        <v>-0.032515208726662408</v>
      </c>
      <c r="F36" s="102">
        <f>SUM(F16:F18)</f>
        <v>0</v>
      </c>
      <c r="G36" s="103">
        <f>SUM((F36-C36)/C36)</f>
        <v>-1</v>
      </c>
      <c r="H36" s="102">
        <f>SUM(H16:H18)</f>
        <v>0</v>
      </c>
      <c r="I36" s="103">
        <f>SUM((H36-C36)/C36)</f>
        <v>-1</v>
      </c>
      <c r="J36" s="102">
        <f>SUM(J16:J18)</f>
        <v>0</v>
      </c>
      <c r="K36" s="73">
        <f>SUM((J36-C36)/C36)</f>
        <v>-1</v>
      </c>
      <c r="L36" s="102">
        <f>SUM(L16:L18)</f>
        <v>0</v>
      </c>
      <c r="M36" s="73">
        <f>SUM((L36-C36)/C36)</f>
        <v>-1</v>
      </c>
      <c r="N36" s="102">
        <f>SUM(N16:N18)</f>
        <v>0</v>
      </c>
      <c r="O36" s="73">
        <f>SUM((N36-C36)/C36)</f>
        <v>-1</v>
      </c>
      <c r="P36" s="104">
        <f>SUM(P16:P18)</f>
        <v>0</v>
      </c>
      <c r="Q36" s="73">
        <f>SUM((P36-C36)/C36)</f>
        <v>-1</v>
      </c>
    </row>
    <row r="37" spans="2:17" ht="15.75" thickBot="1">
      <c r="B37" s="105" t="s">
        <v>18</v>
      </c>
      <c r="C37" s="106">
        <f>SUM(C19)</f>
        <v>75.27</v>
      </c>
      <c r="D37" s="107">
        <f>SUM(D19)</f>
        <v>76.08</v>
      </c>
      <c r="E37" s="108">
        <f>SUM((D37-C37)/C37)</f>
        <v>0.010761259465922709</v>
      </c>
      <c r="F37" s="109">
        <f>SUM(F19)</f>
        <v>0</v>
      </c>
      <c r="G37" s="110">
        <f>SUM((F37-C37)/C37)</f>
        <v>-1</v>
      </c>
      <c r="H37" s="109">
        <f>SUM(H19)</f>
        <v>0</v>
      </c>
      <c r="I37" s="110">
        <f>SUM((H37-C37)/C37)</f>
        <v>-1</v>
      </c>
      <c r="J37" s="109">
        <f>SUM(J19)</f>
        <v>0</v>
      </c>
      <c r="K37" s="111">
        <f>SUM((J37-C37)/C37)</f>
        <v>-1</v>
      </c>
      <c r="L37" s="109">
        <f>SUM(L19)</f>
        <v>0</v>
      </c>
      <c r="M37" s="111">
        <f>SUM((L37-C37)/C37)</f>
        <v>-1</v>
      </c>
      <c r="N37" s="109">
        <f>SUM(N19)</f>
        <v>0</v>
      </c>
      <c r="O37" s="111">
        <f>SUM((N37-C37)/C37)</f>
        <v>-1</v>
      </c>
      <c r="P37" s="112">
        <f>SUM(P19)</f>
        <v>0</v>
      </c>
      <c r="Q37" s="111">
        <f>SUM((P37-C37)/C37)</f>
        <v>-1</v>
      </c>
    </row>
    <row r="39" ht="15.75" thickBot="1"/>
    <row r="40" spans="2:8" ht="18.75" thickBot="1">
      <c r="B40" s="162" t="s">
        <v>126</v>
      </c>
      <c r="C40" s="163"/>
      <c r="D40" s="163"/>
      <c r="E40" s="163"/>
      <c r="F40" s="164"/>
      <c r="G40" s="88"/>
      <c r="H40" s="88"/>
    </row>
    <row r="41" spans="2:16" ht="18.75" thickBot="1">
      <c r="B41" s="91"/>
      <c r="C41" s="158" t="s">
        <v>15</v>
      </c>
      <c r="D41" s="159"/>
      <c r="E41" s="160" t="s">
        <v>124</v>
      </c>
      <c r="F41" s="161"/>
      <c r="G41" s="123"/>
      <c r="H41" s="123"/>
      <c r="I41" s="123"/>
      <c r="J41" s="123"/>
      <c r="L41" s="82"/>
      <c r="M41" s="82"/>
      <c r="N41" s="82"/>
      <c r="O41" s="82"/>
      <c r="P41" s="82"/>
    </row>
    <row r="42" spans="2:14" ht="15.75" thickBot="1">
      <c r="B42" s="113"/>
      <c r="C42" s="114" t="s">
        <v>14</v>
      </c>
      <c r="D42" s="115" t="s">
        <v>5</v>
      </c>
      <c r="E42" s="114" t="s">
        <v>14</v>
      </c>
      <c r="F42" s="115" t="s">
        <v>5</v>
      </c>
      <c r="G42" s="123"/>
      <c r="H42" s="123"/>
      <c r="J42" s="82"/>
      <c r="K42" s="82"/>
      <c r="L42" s="82"/>
      <c r="M42" s="82"/>
      <c r="N42" s="82"/>
    </row>
    <row r="43" spans="2:14">
      <c r="B43" s="116" t="s">
        <v>10</v>
      </c>
      <c r="C43" s="117">
        <f>SUM(C35)</f>
        <v>287.59</v>
      </c>
      <c r="D43" s="118">
        <f>C43</f>
        <v>287.59</v>
      </c>
      <c r="E43" s="117">
        <f>SUM(C36)</f>
        <v>47.67</v>
      </c>
      <c r="F43" s="118">
        <f>E43</f>
        <v>47.67</v>
      </c>
      <c r="G43" s="82"/>
      <c r="H43" s="82"/>
      <c r="J43" s="82"/>
      <c r="K43" s="82"/>
      <c r="L43" s="82"/>
      <c r="M43" s="82"/>
      <c r="N43" s="82"/>
    </row>
    <row r="44" spans="2:14">
      <c r="B44" s="131" t="s">
        <v>51</v>
      </c>
      <c r="C44" s="102">
        <f>D35</f>
        <v>266.109</v>
      </c>
      <c r="D44" s="119">
        <f>SUM(D43*0.928)</f>
        <v>266.88352</v>
      </c>
      <c r="E44" s="102">
        <f>D36</f>
        <v>46.120000000000005</v>
      </c>
      <c r="F44" s="119">
        <f>SUM(F43*0.909)</f>
        <v>43.33203</v>
      </c>
      <c r="G44" s="82"/>
      <c r="H44" s="133"/>
      <c r="J44" s="82"/>
      <c r="K44" s="82"/>
      <c r="L44" s="82"/>
      <c r="M44" s="82"/>
      <c r="N44" s="82"/>
    </row>
    <row r="45" spans="2:14">
      <c r="B45" s="131" t="s">
        <v>6</v>
      </c>
      <c r="C45" s="120">
        <f>F35</f>
        <v>0</v>
      </c>
      <c r="D45" s="119">
        <f>SUM(D44*0.928)</f>
        <v>247.66790655999998</v>
      </c>
      <c r="E45" s="102">
        <f>F36</f>
        <v>0</v>
      </c>
      <c r="F45" s="119">
        <f>SUM(F44*0.909)</f>
        <v>39.38881527</v>
      </c>
      <c r="G45" s="82"/>
      <c r="H45" s="133"/>
      <c r="J45" s="82"/>
      <c r="K45" s="82"/>
      <c r="L45" s="82"/>
      <c r="M45" s="82"/>
      <c r="N45" s="82"/>
    </row>
    <row r="46" spans="2:14">
      <c r="B46" s="131" t="s">
        <v>7</v>
      </c>
      <c r="C46" s="120">
        <f>H35</f>
        <v>0</v>
      </c>
      <c r="D46" s="119">
        <f>SUM(D45*0.928)</f>
        <v>229.83581728768</v>
      </c>
      <c r="E46" s="102">
        <f>H36</f>
        <v>0</v>
      </c>
      <c r="F46" s="119">
        <f>SUM(F45*0.909)</f>
        <v>35.80443308043</v>
      </c>
      <c r="G46" s="82"/>
      <c r="H46" s="133"/>
      <c r="J46" s="82"/>
      <c r="K46" s="82"/>
      <c r="L46" s="82"/>
      <c r="M46" s="82"/>
      <c r="N46" s="82"/>
    </row>
    <row r="47" spans="2:14">
      <c r="B47" s="131" t="s">
        <v>8</v>
      </c>
      <c r="C47" s="120">
        <f>J35</f>
        <v>0</v>
      </c>
      <c r="D47" s="119">
        <f>SUM(D46*0.928)</f>
        <v>213.28763844296705</v>
      </c>
      <c r="E47" s="102">
        <f>J36</f>
        <v>0</v>
      </c>
      <c r="F47" s="119">
        <f>SUM(F46*0.909)</f>
        <v>32.546229670110876</v>
      </c>
      <c r="G47" s="82"/>
      <c r="H47" s="133"/>
      <c r="J47" s="82"/>
      <c r="K47" s="82"/>
      <c r="L47" s="82"/>
      <c r="M47" s="82"/>
      <c r="N47" s="82"/>
    </row>
    <row r="48" spans="2:14">
      <c r="B48" s="131" t="s">
        <v>11</v>
      </c>
      <c r="C48" s="120">
        <f>L35</f>
        <v>0</v>
      </c>
      <c r="D48" s="119">
        <f>SUM(D47*0.928)</f>
        <v>197.93092847507344</v>
      </c>
      <c r="E48" s="102">
        <f>L36</f>
        <v>0</v>
      </c>
      <c r="F48" s="119">
        <f>SUM(F47*0.909)</f>
        <v>29.584522770130786</v>
      </c>
      <c r="G48" s="82"/>
      <c r="H48" s="133"/>
      <c r="J48" s="82"/>
      <c r="K48" s="82"/>
      <c r="L48" s="82"/>
      <c r="M48" s="82"/>
      <c r="N48" s="82"/>
    </row>
    <row r="49" spans="2:14">
      <c r="B49" s="131" t="s">
        <v>12</v>
      </c>
      <c r="C49" s="120">
        <f>N35</f>
        <v>0</v>
      </c>
      <c r="D49" s="119">
        <f>SUM(D48*0.928)</f>
        <v>183.67990162486817</v>
      </c>
      <c r="E49" s="102">
        <f>N36</f>
        <v>0</v>
      </c>
      <c r="F49" s="119">
        <f>SUM(F48*0.909)</f>
        <v>26.892331198048886</v>
      </c>
      <c r="G49" s="82"/>
      <c r="H49" s="133"/>
      <c r="J49" s="82"/>
      <c r="K49" s="82"/>
      <c r="L49" s="82"/>
      <c r="M49" s="82"/>
      <c r="N49" s="82"/>
    </row>
    <row r="50" spans="2:13" ht="15.75" thickBot="1">
      <c r="B50" s="132" t="s">
        <v>13</v>
      </c>
      <c r="C50" s="121">
        <f>P35</f>
        <v>0</v>
      </c>
      <c r="D50" s="122">
        <f>SUM(D49*0.928)</f>
        <v>170.45494870787766</v>
      </c>
      <c r="E50" s="109">
        <f>P36</f>
        <v>0</v>
      </c>
      <c r="F50" s="122">
        <f>SUM(F49*0.909)</f>
        <v>24.445129059026439</v>
      </c>
      <c r="G50" s="82"/>
      <c r="H50" s="133"/>
      <c r="J50" s="82"/>
      <c r="K50" s="82"/>
      <c r="L50" s="82"/>
      <c r="M50" s="82"/>
    </row>
  </sheetData>
  <sheetProtection algorithmName="SHA-512" hashValue="sCFoJsnuzMtO5OqjnWJZqlaSz4ZekSeFItffZP2xf18hNyrnsxLXYk6e13vMqH1Y/t/ScZeSeP9yio2oj/2huQ==" saltValue="Z7AoF5oN7sJ3E07rGVSrmw==" spinCount="100000" sheet="1" objects="1" scenarios="1"/>
  <mergeCells count="10">
    <mergeCell ref="G41:H41"/>
    <mergeCell ref="I41:J41"/>
    <mergeCell ref="C41:D41"/>
    <mergeCell ref="E41:F41"/>
    <mergeCell ref="B40:F40"/>
    <mergeCell ref="B33:Q33"/>
    <mergeCell ref="B23:Q23"/>
    <mergeCell ref="B12:Q12"/>
    <mergeCell ref="B28:I28"/>
    <mergeCell ref="B2:Q9"/>
  </mergeCells>
  <conditionalFormatting sqref="E14:E20 G14:G20 I14:I20 K14:K20 M14:M20 O14:O20 Q14:Q20">
    <cfRule type="cellIs" dxfId="11" priority="17" operator="lessThan">
      <formula>0</formula>
    </cfRule>
    <cfRule type="cellIs" dxfId="10" priority="18" operator="greaterThan">
      <formula>0</formula>
    </cfRule>
  </conditionalFormatting>
  <conditionalFormatting sqref="E25">
    <cfRule type="cellIs" dxfId="9" priority="5" operator="lessThan">
      <formula>0</formula>
    </cfRule>
    <cfRule type="cellIs" dxfId="8" priority="6" operator="greaterThan">
      <formula>0</formula>
    </cfRule>
  </conditionalFormatting>
  <conditionalFormatting sqref="E35:E37">
    <cfRule type="cellIs" dxfId="7" priority="1" operator="lessThan">
      <formula>0</formula>
    </cfRule>
    <cfRule type="cellIs" dxfId="6" priority="2" operator="greaterThan">
      <formula>0</formula>
    </cfRule>
  </conditionalFormatting>
  <conditionalFormatting sqref="G25 I25 K25 M25 O25 Q25">
    <cfRule type="cellIs" dxfId="5" priority="15" operator="lessThan">
      <formula>0</formula>
    </cfRule>
    <cfRule type="cellIs" dxfId="4" priority="16" operator="greaterThan">
      <formula>0</formula>
    </cfRule>
  </conditionalFormatting>
  <conditionalFormatting sqref="G35:G37 I35:I37 K35:K37 M35:M37 O35:O37 Q35:Q37">
    <cfRule type="cellIs" dxfId="3" priority="10" operator="lessThan">
      <formula>0</formula>
    </cfRule>
    <cfRule type="cellIs" dxfId="2" priority="11"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6 C20" formulaRange="1"/>
    <ignoredError sqref="G36:G37 I35:I37 I20 E43:E50"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12"/>
  <sheetViews>
    <sheetView view="pageBreakPreview" workbookViewId="0">
      <selection pane="topLeft" activeCell="H168" sqref="H168:I168"/>
    </sheetView>
  </sheetViews>
  <sheetFormatPr defaultRowHeight="15"/>
  <cols>
    <col min="1" max="1" width="2.7109375" style="18" customWidth="1"/>
    <col min="2" max="2" width="20.140625" style="18" bestFit="1" customWidth="1"/>
    <col min="3" max="17" width="7.7109375" style="18" customWidth="1"/>
    <col min="18" max="16384" width="9.140625" style="18" customWidth="1"/>
  </cols>
  <sheetData>
    <row r="2" ht="15.75" thickBot="1"/>
    <row r="3" spans="21:30" ht="15.75" customHeight="1" thickBot="1">
      <c r="U3" s="174" t="s">
        <v>177</v>
      </c>
      <c r="V3" s="175"/>
      <c r="W3" s="175"/>
      <c r="X3" s="175"/>
      <c r="Y3" s="175"/>
      <c r="Z3" s="175"/>
      <c r="AA3" s="175"/>
      <c r="AB3" s="175"/>
      <c r="AC3" s="175"/>
      <c r="AD3" s="176"/>
    </row>
    <row r="4" spans="2:30" customHeight="1">
      <c r="B4" s="193" t="s">
        <v>122</v>
      </c>
      <c r="C4" s="194"/>
      <c r="D4" s="194"/>
      <c r="E4" s="194"/>
      <c r="F4" s="194"/>
      <c r="G4" s="194"/>
      <c r="H4" s="194"/>
      <c r="I4" s="194"/>
      <c r="J4" s="194"/>
      <c r="K4" s="194"/>
      <c r="L4" s="194"/>
      <c r="M4" s="194"/>
      <c r="N4" s="194"/>
      <c r="O4" s="194"/>
      <c r="P4" s="194"/>
      <c r="Q4" s="195"/>
      <c r="U4" s="177"/>
      <c r="V4" s="46"/>
      <c r="W4" s="46"/>
      <c r="X4" s="46"/>
      <c r="Y4" s="46"/>
      <c r="Z4" s="46"/>
      <c r="AA4" s="46"/>
      <c r="AB4" s="46"/>
      <c r="AC4" s="46"/>
      <c r="AD4" s="178"/>
    </row>
    <row r="5" spans="2:30" ht="15.75" customHeight="1" thickBot="1">
      <c r="B5" s="196"/>
      <c r="C5" s="197"/>
      <c r="D5" s="197"/>
      <c r="E5" s="197"/>
      <c r="F5" s="197"/>
      <c r="G5" s="197"/>
      <c r="H5" s="197"/>
      <c r="I5" s="197"/>
      <c r="J5" s="197"/>
      <c r="K5" s="197"/>
      <c r="L5" s="197"/>
      <c r="M5" s="197"/>
      <c r="N5" s="197"/>
      <c r="O5" s="197"/>
      <c r="P5" s="197"/>
      <c r="Q5" s="198"/>
      <c r="U5" s="177"/>
      <c r="V5" s="46"/>
      <c r="W5" s="46"/>
      <c r="X5" s="46"/>
      <c r="Y5" s="46"/>
      <c r="Z5" s="46"/>
      <c r="AA5" s="46"/>
      <c r="AB5" s="46"/>
      <c r="AC5" s="46"/>
      <c r="AD5" s="178"/>
    </row>
    <row r="6" spans="2:30" ht="19.5" thickBot="1">
      <c r="B6" s="25"/>
      <c r="C6" s="25"/>
      <c r="D6" s="25"/>
      <c r="E6" s="25"/>
      <c r="F6" s="25"/>
      <c r="G6" s="25"/>
      <c r="H6" s="25"/>
      <c r="I6" s="25"/>
      <c r="U6" s="177"/>
      <c r="V6" s="46"/>
      <c r="W6" s="46"/>
      <c r="X6" s="46"/>
      <c r="Y6" s="46"/>
      <c r="Z6" s="46"/>
      <c r="AA6" s="46"/>
      <c r="AB6" s="46"/>
      <c r="AC6" s="46"/>
      <c r="AD6" s="178"/>
    </row>
    <row r="7" spans="2:30" ht="15.75" thickBot="1">
      <c r="B7" s="24" t="s">
        <v>25</v>
      </c>
      <c r="C7" s="208"/>
      <c r="D7" s="209"/>
      <c r="E7" s="209"/>
      <c r="F7" s="209"/>
      <c r="G7" s="209"/>
      <c r="H7" s="209"/>
      <c r="I7" s="209"/>
      <c r="J7" s="209"/>
      <c r="K7" s="209"/>
      <c r="L7" s="209"/>
      <c r="M7" s="209"/>
      <c r="N7" s="209"/>
      <c r="O7" s="209"/>
      <c r="P7" s="209"/>
      <c r="Q7" s="210"/>
      <c r="U7" s="177"/>
      <c r="V7" s="46"/>
      <c r="W7" s="46"/>
      <c r="X7" s="46"/>
      <c r="Y7" s="46"/>
      <c r="Z7" s="46"/>
      <c r="AA7" s="46"/>
      <c r="AB7" s="46"/>
      <c r="AC7" s="46"/>
      <c r="AD7" s="178"/>
    </row>
    <row r="8" spans="2:30">
      <c r="B8" s="19"/>
      <c r="C8" s="28"/>
      <c r="D8" s="28"/>
      <c r="E8" s="28"/>
      <c r="F8" s="28"/>
      <c r="G8" s="28"/>
      <c r="H8" s="28"/>
      <c r="I8" s="28"/>
      <c r="J8" s="28"/>
      <c r="K8" s="28"/>
      <c r="L8" s="28"/>
      <c r="M8" s="28"/>
      <c r="N8" s="28"/>
      <c r="O8" s="28"/>
      <c r="P8" s="28"/>
      <c r="Q8" s="28"/>
      <c r="U8" s="177"/>
      <c r="V8" s="46"/>
      <c r="W8" s="46"/>
      <c r="X8" s="46"/>
      <c r="Y8" s="46"/>
      <c r="Z8" s="46"/>
      <c r="AA8" s="46"/>
      <c r="AB8" s="46"/>
      <c r="AC8" s="46"/>
      <c r="AD8" s="178"/>
    </row>
    <row r="9" spans="2:30">
      <c r="B9" s="20"/>
      <c r="U9" s="177"/>
      <c r="V9" s="46"/>
      <c r="W9" s="46"/>
      <c r="X9" s="46"/>
      <c r="Y9" s="46"/>
      <c r="Z9" s="46"/>
      <c r="AA9" s="46"/>
      <c r="AB9" s="46"/>
      <c r="AC9" s="46"/>
      <c r="AD9" s="178"/>
    </row>
    <row r="10" spans="2:30">
      <c r="B10" s="192" t="s">
        <v>23</v>
      </c>
      <c r="C10" s="192"/>
      <c r="U10" s="177"/>
      <c r="V10" s="46"/>
      <c r="W10" s="46"/>
      <c r="X10" s="46"/>
      <c r="Y10" s="46"/>
      <c r="Z10" s="46"/>
      <c r="AA10" s="46"/>
      <c r="AB10" s="46"/>
      <c r="AC10" s="46"/>
      <c r="AD10" s="178"/>
    </row>
    <row r="11" spans="2:30" ht="15.75" thickBot="1">
      <c r="B11" s="22"/>
      <c r="C11" s="22"/>
      <c r="U11" s="177"/>
      <c r="V11" s="46"/>
      <c r="W11" s="46"/>
      <c r="X11" s="46"/>
      <c r="Y11" s="46"/>
      <c r="Z11" s="46"/>
      <c r="AA11" s="46"/>
      <c r="AB11" s="46"/>
      <c r="AC11" s="46"/>
      <c r="AD11" s="178"/>
    </row>
    <row r="12" spans="2:30" customHeight="1">
      <c r="B12" s="183" t="s">
        <v>152</v>
      </c>
      <c r="C12" s="199"/>
      <c r="D12" s="199"/>
      <c r="E12" s="199"/>
      <c r="F12" s="199"/>
      <c r="G12" s="199"/>
      <c r="H12" s="199"/>
      <c r="I12" s="199"/>
      <c r="J12" s="199"/>
      <c r="K12" s="199"/>
      <c r="L12" s="199"/>
      <c r="M12" s="199"/>
      <c r="N12" s="199"/>
      <c r="O12" s="199"/>
      <c r="P12" s="199"/>
      <c r="Q12" s="200"/>
      <c r="U12" s="177"/>
      <c r="V12" s="46"/>
      <c r="W12" s="46"/>
      <c r="X12" s="46"/>
      <c r="Y12" s="46"/>
      <c r="Z12" s="46"/>
      <c r="AA12" s="46"/>
      <c r="AB12" s="46"/>
      <c r="AC12" s="46"/>
      <c r="AD12" s="178"/>
    </row>
    <row r="13" spans="2:30">
      <c r="B13" s="201"/>
      <c r="C13" s="202"/>
      <c r="D13" s="202"/>
      <c r="E13" s="202"/>
      <c r="F13" s="202"/>
      <c r="G13" s="202"/>
      <c r="H13" s="202"/>
      <c r="I13" s="202"/>
      <c r="J13" s="202"/>
      <c r="K13" s="202"/>
      <c r="L13" s="202"/>
      <c r="M13" s="202"/>
      <c r="N13" s="202"/>
      <c r="O13" s="202"/>
      <c r="P13" s="202"/>
      <c r="Q13" s="203"/>
      <c r="U13" s="177"/>
      <c r="V13" s="46"/>
      <c r="W13" s="46"/>
      <c r="X13" s="46"/>
      <c r="Y13" s="46"/>
      <c r="Z13" s="46"/>
      <c r="AA13" s="46"/>
      <c r="AB13" s="46"/>
      <c r="AC13" s="46"/>
      <c r="AD13" s="178"/>
    </row>
    <row r="14" spans="2:30">
      <c r="B14" s="201"/>
      <c r="C14" s="202"/>
      <c r="D14" s="202"/>
      <c r="E14" s="202"/>
      <c r="F14" s="202"/>
      <c r="G14" s="202"/>
      <c r="H14" s="202"/>
      <c r="I14" s="202"/>
      <c r="J14" s="202"/>
      <c r="K14" s="202"/>
      <c r="L14" s="202"/>
      <c r="M14" s="202"/>
      <c r="N14" s="202"/>
      <c r="O14" s="202"/>
      <c r="P14" s="202"/>
      <c r="Q14" s="203"/>
      <c r="U14" s="177"/>
      <c r="V14" s="46"/>
      <c r="W14" s="46"/>
      <c r="X14" s="46"/>
      <c r="Y14" s="46"/>
      <c r="Z14" s="46"/>
      <c r="AA14" s="46"/>
      <c r="AB14" s="46"/>
      <c r="AC14" s="46"/>
      <c r="AD14" s="178"/>
    </row>
    <row r="15" spans="2:30" ht="15.75" thickBot="1">
      <c r="B15" s="204"/>
      <c r="C15" s="205"/>
      <c r="D15" s="205"/>
      <c r="E15" s="205"/>
      <c r="F15" s="205"/>
      <c r="G15" s="205"/>
      <c r="H15" s="205"/>
      <c r="I15" s="205"/>
      <c r="J15" s="205"/>
      <c r="K15" s="205"/>
      <c r="L15" s="205"/>
      <c r="M15" s="205"/>
      <c r="N15" s="205"/>
      <c r="O15" s="205"/>
      <c r="P15" s="205"/>
      <c r="Q15" s="206"/>
      <c r="U15" s="177"/>
      <c r="V15" s="46"/>
      <c r="W15" s="46"/>
      <c r="X15" s="46"/>
      <c r="Y15" s="46"/>
      <c r="Z15" s="46"/>
      <c r="AA15" s="46"/>
      <c r="AB15" s="46"/>
      <c r="AC15" s="46"/>
      <c r="AD15" s="178"/>
    </row>
    <row r="16" spans="2:30">
      <c r="B16" s="22"/>
      <c r="C16" s="22"/>
      <c r="U16" s="177"/>
      <c r="V16" s="46"/>
      <c r="W16" s="46"/>
      <c r="X16" s="46"/>
      <c r="Y16" s="46"/>
      <c r="Z16" s="46"/>
      <c r="AA16" s="46"/>
      <c r="AB16" s="46"/>
      <c r="AC16" s="46"/>
      <c r="AD16" s="178"/>
    </row>
    <row r="17" spans="21:30">
      <c r="U17" s="177"/>
      <c r="V17" s="46"/>
      <c r="W17" s="46"/>
      <c r="X17" s="46"/>
      <c r="Y17" s="46"/>
      <c r="Z17" s="46"/>
      <c r="AA17" s="46"/>
      <c r="AB17" s="46"/>
      <c r="AC17" s="46"/>
      <c r="AD17" s="178"/>
    </row>
    <row r="18" spans="2:30">
      <c r="B18" s="192" t="s">
        <v>186</v>
      </c>
      <c r="C18" s="192"/>
      <c r="U18" s="177"/>
      <c r="V18" s="46"/>
      <c r="W18" s="46"/>
      <c r="X18" s="46"/>
      <c r="Y18" s="46"/>
      <c r="Z18" s="46"/>
      <c r="AA18" s="46"/>
      <c r="AB18" s="46"/>
      <c r="AC18" s="46"/>
      <c r="AD18" s="178"/>
    </row>
    <row r="19" spans="21:30" ht="15.75" thickBot="1">
      <c r="U19" s="177"/>
      <c r="V19" s="46"/>
      <c r="W19" s="46"/>
      <c r="X19" s="46"/>
      <c r="Y19" s="46"/>
      <c r="Z19" s="46"/>
      <c r="AA19" s="46"/>
      <c r="AB19" s="46"/>
      <c r="AC19" s="46"/>
      <c r="AD19" s="178"/>
    </row>
    <row r="20" spans="2:30">
      <c r="B20" s="183" t="s">
        <v>153</v>
      </c>
      <c r="C20" s="199"/>
      <c r="D20" s="199"/>
      <c r="E20" s="199"/>
      <c r="F20" s="199"/>
      <c r="G20" s="199"/>
      <c r="H20" s="199"/>
      <c r="I20" s="199"/>
      <c r="J20" s="199"/>
      <c r="K20" s="199"/>
      <c r="L20" s="199"/>
      <c r="M20" s="199"/>
      <c r="N20" s="199"/>
      <c r="O20" s="199"/>
      <c r="P20" s="199"/>
      <c r="Q20" s="200"/>
      <c r="U20" s="177"/>
      <c r="V20" s="46"/>
      <c r="W20" s="46"/>
      <c r="X20" s="46"/>
      <c r="Y20" s="46"/>
      <c r="Z20" s="46"/>
      <c r="AA20" s="46"/>
      <c r="AB20" s="46"/>
      <c r="AC20" s="46"/>
      <c r="AD20" s="178"/>
    </row>
    <row r="21" spans="2:30">
      <c r="B21" s="201"/>
      <c r="C21" s="207"/>
      <c r="D21" s="207"/>
      <c r="E21" s="207"/>
      <c r="F21" s="207"/>
      <c r="G21" s="207"/>
      <c r="H21" s="207"/>
      <c r="I21" s="207"/>
      <c r="J21" s="207"/>
      <c r="K21" s="207"/>
      <c r="L21" s="207"/>
      <c r="M21" s="207"/>
      <c r="N21" s="207"/>
      <c r="O21" s="207"/>
      <c r="P21" s="207"/>
      <c r="Q21" s="203"/>
      <c r="U21" s="177"/>
      <c r="V21" s="46"/>
      <c r="W21" s="46"/>
      <c r="X21" s="46"/>
      <c r="Y21" s="46"/>
      <c r="Z21" s="46"/>
      <c r="AA21" s="46"/>
      <c r="AB21" s="46"/>
      <c r="AC21" s="46"/>
      <c r="AD21" s="178"/>
    </row>
    <row r="22" spans="2:30">
      <c r="B22" s="201"/>
      <c r="C22" s="207"/>
      <c r="D22" s="207"/>
      <c r="E22" s="207"/>
      <c r="F22" s="207"/>
      <c r="G22" s="207"/>
      <c r="H22" s="207"/>
      <c r="I22" s="207"/>
      <c r="J22" s="207"/>
      <c r="K22" s="207"/>
      <c r="L22" s="207"/>
      <c r="M22" s="207"/>
      <c r="N22" s="207"/>
      <c r="O22" s="207"/>
      <c r="P22" s="207"/>
      <c r="Q22" s="203"/>
      <c r="U22" s="177"/>
      <c r="V22" s="46"/>
      <c r="W22" s="46"/>
      <c r="X22" s="46"/>
      <c r="Y22" s="46"/>
      <c r="Z22" s="46"/>
      <c r="AA22" s="46"/>
      <c r="AB22" s="46"/>
      <c r="AC22" s="46"/>
      <c r="AD22" s="178"/>
    </row>
    <row r="23" spans="2:30" ht="15.75" thickBot="1">
      <c r="B23" s="204"/>
      <c r="C23" s="205"/>
      <c r="D23" s="205"/>
      <c r="E23" s="205"/>
      <c r="F23" s="205"/>
      <c r="G23" s="205"/>
      <c r="H23" s="205"/>
      <c r="I23" s="205"/>
      <c r="J23" s="205"/>
      <c r="K23" s="205"/>
      <c r="L23" s="205"/>
      <c r="M23" s="205"/>
      <c r="N23" s="205"/>
      <c r="O23" s="205"/>
      <c r="P23" s="205"/>
      <c r="Q23" s="206"/>
      <c r="U23" s="177"/>
      <c r="V23" s="46"/>
      <c r="W23" s="46"/>
      <c r="X23" s="46"/>
      <c r="Y23" s="46"/>
      <c r="Z23" s="46"/>
      <c r="AA23" s="46"/>
      <c r="AB23" s="46"/>
      <c r="AC23" s="46"/>
      <c r="AD23" s="178"/>
    </row>
    <row r="24" spans="21:30">
      <c r="U24" s="177"/>
      <c r="V24" s="46"/>
      <c r="W24" s="46"/>
      <c r="X24" s="46"/>
      <c r="Y24" s="46"/>
      <c r="Z24" s="46"/>
      <c r="AA24" s="46"/>
      <c r="AB24" s="46"/>
      <c r="AC24" s="46"/>
      <c r="AD24" s="178"/>
    </row>
    <row r="25" spans="21:30">
      <c r="U25" s="177"/>
      <c r="V25" s="46"/>
      <c r="W25" s="46"/>
      <c r="X25" s="46"/>
      <c r="Y25" s="46"/>
      <c r="Z25" s="46"/>
      <c r="AA25" s="46"/>
      <c r="AB25" s="46"/>
      <c r="AC25" s="46"/>
      <c r="AD25" s="178"/>
    </row>
    <row r="26" spans="2:30" ht="15.75" thickBot="1">
      <c r="B26" s="192" t="s">
        <v>154</v>
      </c>
      <c r="C26" s="192"/>
      <c r="D26" s="192"/>
      <c r="E26" s="192"/>
      <c r="U26" s="179"/>
      <c r="V26" s="180"/>
      <c r="W26" s="180"/>
      <c r="X26" s="180"/>
      <c r="Y26" s="180"/>
      <c r="Z26" s="180"/>
      <c r="AA26" s="180"/>
      <c r="AB26" s="180"/>
      <c r="AC26" s="180"/>
      <c r="AD26" s="181"/>
    </row>
    <row r="27" ht="15.75" thickBot="1"/>
    <row r="28" spans="2:17" customHeight="1">
      <c r="B28" s="183" t="s">
        <v>244</v>
      </c>
      <c r="C28" s="199"/>
      <c r="D28" s="199"/>
      <c r="E28" s="199"/>
      <c r="F28" s="199"/>
      <c r="G28" s="199"/>
      <c r="H28" s="199"/>
      <c r="I28" s="199"/>
      <c r="J28" s="199"/>
      <c r="K28" s="199"/>
      <c r="L28" s="199"/>
      <c r="M28" s="199"/>
      <c r="N28" s="199"/>
      <c r="O28" s="199"/>
      <c r="P28" s="199"/>
      <c r="Q28" s="200"/>
    </row>
    <row r="29" spans="2:17">
      <c r="B29" s="201"/>
      <c r="C29" s="207"/>
      <c r="D29" s="207"/>
      <c r="E29" s="207"/>
      <c r="F29" s="207"/>
      <c r="G29" s="207"/>
      <c r="H29" s="207"/>
      <c r="I29" s="207"/>
      <c r="J29" s="207"/>
      <c r="K29" s="207"/>
      <c r="L29" s="207"/>
      <c r="M29" s="207"/>
      <c r="N29" s="207"/>
      <c r="O29" s="207"/>
      <c r="P29" s="207"/>
      <c r="Q29" s="203"/>
    </row>
    <row r="30" spans="2:17">
      <c r="B30" s="201"/>
      <c r="C30" s="207"/>
      <c r="D30" s="207"/>
      <c r="E30" s="207"/>
      <c r="F30" s="207"/>
      <c r="G30" s="207"/>
      <c r="H30" s="207"/>
      <c r="I30" s="207"/>
      <c r="J30" s="207"/>
      <c r="K30" s="207"/>
      <c r="L30" s="207"/>
      <c r="M30" s="207"/>
      <c r="N30" s="207"/>
      <c r="O30" s="207"/>
      <c r="P30" s="207"/>
      <c r="Q30" s="203"/>
    </row>
    <row r="31" spans="2:17">
      <c r="B31" s="201"/>
      <c r="C31" s="207"/>
      <c r="D31" s="207"/>
      <c r="E31" s="207"/>
      <c r="F31" s="207"/>
      <c r="G31" s="207"/>
      <c r="H31" s="207"/>
      <c r="I31" s="207"/>
      <c r="J31" s="207"/>
      <c r="K31" s="207"/>
      <c r="L31" s="207"/>
      <c r="M31" s="207"/>
      <c r="N31" s="207"/>
      <c r="O31" s="207"/>
      <c r="P31" s="207"/>
      <c r="Q31" s="203"/>
    </row>
    <row r="32" spans="2:17">
      <c r="B32" s="201"/>
      <c r="C32" s="207"/>
      <c r="D32" s="207"/>
      <c r="E32" s="207"/>
      <c r="F32" s="207"/>
      <c r="G32" s="207"/>
      <c r="H32" s="207"/>
      <c r="I32" s="207"/>
      <c r="J32" s="207"/>
      <c r="K32" s="207"/>
      <c r="L32" s="207"/>
      <c r="M32" s="207"/>
      <c r="N32" s="207"/>
      <c r="O32" s="207"/>
      <c r="P32" s="207"/>
      <c r="Q32" s="203"/>
    </row>
    <row r="33" spans="2:17">
      <c r="B33" s="201"/>
      <c r="C33" s="207"/>
      <c r="D33" s="207"/>
      <c r="E33" s="207"/>
      <c r="F33" s="207"/>
      <c r="G33" s="207"/>
      <c r="H33" s="207"/>
      <c r="I33" s="207"/>
      <c r="J33" s="207"/>
      <c r="K33" s="207"/>
      <c r="L33" s="207"/>
      <c r="M33" s="207"/>
      <c r="N33" s="207"/>
      <c r="O33" s="207"/>
      <c r="P33" s="207"/>
      <c r="Q33" s="203"/>
    </row>
    <row r="34" spans="2:17">
      <c r="B34" s="201"/>
      <c r="C34" s="207"/>
      <c r="D34" s="207"/>
      <c r="E34" s="207"/>
      <c r="F34" s="207"/>
      <c r="G34" s="207"/>
      <c r="H34" s="207"/>
      <c r="I34" s="207"/>
      <c r="J34" s="207"/>
      <c r="K34" s="207"/>
      <c r="L34" s="207"/>
      <c r="M34" s="207"/>
      <c r="N34" s="207"/>
      <c r="O34" s="207"/>
      <c r="P34" s="207"/>
      <c r="Q34" s="203"/>
    </row>
    <row r="35" spans="2:17">
      <c r="B35" s="201"/>
      <c r="C35" s="207"/>
      <c r="D35" s="207"/>
      <c r="E35" s="207"/>
      <c r="F35" s="207"/>
      <c r="G35" s="207"/>
      <c r="H35" s="207"/>
      <c r="I35" s="207"/>
      <c r="J35" s="207"/>
      <c r="K35" s="207"/>
      <c r="L35" s="207"/>
      <c r="M35" s="207"/>
      <c r="N35" s="207"/>
      <c r="O35" s="207"/>
      <c r="P35" s="207"/>
      <c r="Q35" s="203"/>
    </row>
    <row r="36" spans="2:17">
      <c r="B36" s="201"/>
      <c r="C36" s="207"/>
      <c r="D36" s="207"/>
      <c r="E36" s="207"/>
      <c r="F36" s="207"/>
      <c r="G36" s="207"/>
      <c r="H36" s="207"/>
      <c r="I36" s="207"/>
      <c r="J36" s="207"/>
      <c r="K36" s="207"/>
      <c r="L36" s="207"/>
      <c r="M36" s="207"/>
      <c r="N36" s="207"/>
      <c r="O36" s="207"/>
      <c r="P36" s="207"/>
      <c r="Q36" s="203"/>
    </row>
    <row r="37" spans="2:17">
      <c r="B37" s="201"/>
      <c r="C37" s="207"/>
      <c r="D37" s="207"/>
      <c r="E37" s="207"/>
      <c r="F37" s="207"/>
      <c r="G37" s="207"/>
      <c r="H37" s="207"/>
      <c r="I37" s="207"/>
      <c r="J37" s="207"/>
      <c r="K37" s="207"/>
      <c r="L37" s="207"/>
      <c r="M37" s="207"/>
      <c r="N37" s="207"/>
      <c r="O37" s="207"/>
      <c r="P37" s="207"/>
      <c r="Q37" s="203"/>
    </row>
    <row r="38" spans="2:17" ht="15.75" thickBot="1">
      <c r="B38" s="204"/>
      <c r="C38" s="205"/>
      <c r="D38" s="205"/>
      <c r="E38" s="205"/>
      <c r="F38" s="205"/>
      <c r="G38" s="205"/>
      <c r="H38" s="205"/>
      <c r="I38" s="205"/>
      <c r="J38" s="205"/>
      <c r="K38" s="205"/>
      <c r="L38" s="205"/>
      <c r="M38" s="205"/>
      <c r="N38" s="205"/>
      <c r="O38" s="205"/>
      <c r="P38" s="205"/>
      <c r="Q38" s="206"/>
    </row>
    <row r="41" spans="2:6">
      <c r="B41" s="182" t="s">
        <v>155</v>
      </c>
      <c r="C41" s="182"/>
      <c r="D41" s="182"/>
      <c r="E41" s="182"/>
      <c r="F41" s="182"/>
    </row>
    <row r="42" ht="15.75" thickBot="1"/>
    <row r="43" spans="2:17">
      <c r="B43" s="183" t="s">
        <v>156</v>
      </c>
      <c r="C43" s="184"/>
      <c r="D43" s="184"/>
      <c r="E43" s="184"/>
      <c r="F43" s="184"/>
      <c r="G43" s="184"/>
      <c r="H43" s="184"/>
      <c r="I43" s="184"/>
      <c r="J43" s="184"/>
      <c r="K43" s="184"/>
      <c r="L43" s="184"/>
      <c r="M43" s="184"/>
      <c r="N43" s="184"/>
      <c r="O43" s="184"/>
      <c r="P43" s="184"/>
      <c r="Q43" s="185"/>
    </row>
    <row r="44" spans="2:17">
      <c r="B44" s="186"/>
      <c r="C44" s="187"/>
      <c r="D44" s="187"/>
      <c r="E44" s="187"/>
      <c r="F44" s="187"/>
      <c r="G44" s="187"/>
      <c r="H44" s="187"/>
      <c r="I44" s="187"/>
      <c r="J44" s="187"/>
      <c r="K44" s="187"/>
      <c r="L44" s="187"/>
      <c r="M44" s="187"/>
      <c r="N44" s="187"/>
      <c r="O44" s="187"/>
      <c r="P44" s="187"/>
      <c r="Q44" s="188"/>
    </row>
    <row r="45" spans="2:17">
      <c r="B45" s="186"/>
      <c r="C45" s="187"/>
      <c r="D45" s="187"/>
      <c r="E45" s="187"/>
      <c r="F45" s="187"/>
      <c r="G45" s="187"/>
      <c r="H45" s="187"/>
      <c r="I45" s="187"/>
      <c r="J45" s="187"/>
      <c r="K45" s="187"/>
      <c r="L45" s="187"/>
      <c r="M45" s="187"/>
      <c r="N45" s="187"/>
      <c r="O45" s="187"/>
      <c r="P45" s="187"/>
      <c r="Q45" s="188"/>
    </row>
    <row r="46" spans="2:17">
      <c r="B46" s="186"/>
      <c r="C46" s="187"/>
      <c r="D46" s="187"/>
      <c r="E46" s="187"/>
      <c r="F46" s="187"/>
      <c r="G46" s="187"/>
      <c r="H46" s="187"/>
      <c r="I46" s="187"/>
      <c r="J46" s="187"/>
      <c r="K46" s="187"/>
      <c r="L46" s="187"/>
      <c r="M46" s="187"/>
      <c r="N46" s="187"/>
      <c r="O46" s="187"/>
      <c r="P46" s="187"/>
      <c r="Q46" s="188"/>
    </row>
    <row r="47" spans="2:17">
      <c r="B47" s="186"/>
      <c r="C47" s="187"/>
      <c r="D47" s="187"/>
      <c r="E47" s="187"/>
      <c r="F47" s="187"/>
      <c r="G47" s="187"/>
      <c r="H47" s="187"/>
      <c r="I47" s="187"/>
      <c r="J47" s="187"/>
      <c r="K47" s="187"/>
      <c r="L47" s="187"/>
      <c r="M47" s="187"/>
      <c r="N47" s="187"/>
      <c r="O47" s="187"/>
      <c r="P47" s="187"/>
      <c r="Q47" s="188"/>
    </row>
    <row r="48" spans="2:17" ht="15.75" thickBot="1">
      <c r="B48" s="189"/>
      <c r="C48" s="190"/>
      <c r="D48" s="190"/>
      <c r="E48" s="190"/>
      <c r="F48" s="190"/>
      <c r="G48" s="190"/>
      <c r="H48" s="190"/>
      <c r="I48" s="190"/>
      <c r="J48" s="190"/>
      <c r="K48" s="190"/>
      <c r="L48" s="190"/>
      <c r="M48" s="190"/>
      <c r="N48" s="190"/>
      <c r="O48" s="190"/>
      <c r="P48" s="190"/>
      <c r="Q48" s="191"/>
    </row>
    <row r="49" spans="2:9">
      <c r="B49" s="26"/>
      <c r="C49" s="26"/>
      <c r="D49" s="26"/>
      <c r="E49" s="26"/>
      <c r="F49" s="26"/>
      <c r="G49" s="26"/>
      <c r="H49" s="26"/>
      <c r="I49" s="26"/>
    </row>
    <row r="50" spans="2:9">
      <c r="B50" s="26"/>
      <c r="C50" s="26"/>
      <c r="D50" s="26"/>
      <c r="E50" s="26"/>
      <c r="F50" s="26"/>
      <c r="G50" s="26"/>
      <c r="H50" s="26"/>
      <c r="I50" s="26"/>
    </row>
    <row r="51" spans="2:5">
      <c r="B51" s="192" t="s">
        <v>157</v>
      </c>
      <c r="C51" s="192"/>
      <c r="D51" s="20"/>
      <c r="E51" s="20"/>
    </row>
    <row r="52" spans="2:4">
      <c r="B52" s="22"/>
      <c r="C52" s="22"/>
      <c r="D52" s="20"/>
    </row>
    <row r="53" spans="2:4" ht="15.75" thickBot="1">
      <c r="B53" s="22"/>
      <c r="C53" s="22"/>
      <c r="D53" s="20"/>
    </row>
    <row r="54" spans="2:17" ht="15.75" customHeight="1" thickBot="1">
      <c r="B54" s="220" t="s">
        <v>20</v>
      </c>
      <c r="C54" s="221"/>
      <c r="D54" s="221"/>
      <c r="E54" s="221"/>
      <c r="F54" s="221"/>
      <c r="G54" s="221"/>
      <c r="H54" s="221"/>
      <c r="I54" s="221"/>
      <c r="J54" s="221"/>
      <c r="K54" s="221"/>
      <c r="L54" s="221"/>
      <c r="M54" s="221"/>
      <c r="N54" s="221"/>
      <c r="O54" s="221"/>
      <c r="P54" s="221"/>
      <c r="Q54" s="222"/>
    </row>
    <row r="55" spans="2:17" ht="15.75" thickBot="1">
      <c r="B55" s="6"/>
      <c r="C55" s="17" t="s">
        <v>150</v>
      </c>
      <c r="D55" s="41" t="s">
        <v>52</v>
      </c>
      <c r="E55" s="14" t="s">
        <v>151</v>
      </c>
      <c r="F55" s="13" t="s">
        <v>53</v>
      </c>
      <c r="G55" s="14" t="s">
        <v>151</v>
      </c>
      <c r="H55" s="13" t="s">
        <v>54</v>
      </c>
      <c r="I55" s="14" t="s">
        <v>151</v>
      </c>
      <c r="J55" s="13" t="s">
        <v>55</v>
      </c>
      <c r="K55" s="14" t="s">
        <v>151</v>
      </c>
      <c r="L55" s="13" t="s">
        <v>56</v>
      </c>
      <c r="M55" s="14" t="s">
        <v>151</v>
      </c>
      <c r="N55" s="13" t="s">
        <v>57</v>
      </c>
      <c r="O55" s="14" t="s">
        <v>151</v>
      </c>
      <c r="P55" s="13" t="s">
        <v>58</v>
      </c>
      <c r="Q55" s="15" t="s">
        <v>151</v>
      </c>
    </row>
    <row r="56" spans="2:17">
      <c r="B56" s="4" t="s">
        <v>21</v>
      </c>
      <c r="C56" s="16">
        <f>'Carbon Tracker'!C14</f>
        <v>287</v>
      </c>
      <c r="D56" s="16">
        <f>'Carbon Tracker'!D14</f>
        <v>265.5</v>
      </c>
      <c r="E56" s="11">
        <f>SUM((D56-C56)/C56)</f>
        <v>-0.074912891986062713</v>
      </c>
      <c r="F56" s="16">
        <f>'Carbon Tracker'!F14</f>
        <v>0</v>
      </c>
      <c r="G56" s="12">
        <f>SUM((F56-C56)/C56)</f>
        <v>-1</v>
      </c>
      <c r="H56" s="16">
        <f>'Carbon Tracker'!H14</f>
        <v>0</v>
      </c>
      <c r="I56" s="12">
        <f>SUM((H56-C56)/C56)</f>
        <v>-1</v>
      </c>
      <c r="J56" s="16">
        <f>'Carbon Tracker'!J14</f>
        <v>0</v>
      </c>
      <c r="K56" s="12">
        <f>SUM((J56-C56)/C56)</f>
        <v>-1</v>
      </c>
      <c r="L56" s="16">
        <f>'Carbon Tracker'!L14</f>
        <v>0</v>
      </c>
      <c r="M56" s="12">
        <f>SUM((L56-C56)/C56)</f>
        <v>-1</v>
      </c>
      <c r="N56" s="16">
        <f>'Carbon Tracker'!N14</f>
        <v>0</v>
      </c>
      <c r="O56" s="12">
        <f>SUM((N56-C56)/C56)</f>
        <v>-1</v>
      </c>
      <c r="P56" s="16">
        <f>'Carbon Tracker'!P14</f>
        <v>0</v>
      </c>
      <c r="Q56" s="12">
        <f>SUM((P56-C56)/C56)</f>
        <v>-1</v>
      </c>
    </row>
    <row r="57" spans="2:17">
      <c r="B57" s="7" t="s">
        <v>3</v>
      </c>
      <c r="C57" s="16">
        <f>'Carbon Tracker'!C15</f>
        <v>0.59</v>
      </c>
      <c r="D57" s="16">
        <f>'Carbon Tracker'!D15</f>
        <v>0.609</v>
      </c>
      <c r="E57" s="11">
        <f>SUM((D57-C57)/C57)</f>
        <v>0.032203389830508508</v>
      </c>
      <c r="F57" s="16">
        <f>'Carbon Tracker'!F15</f>
        <v>0</v>
      </c>
      <c r="G57" s="3">
        <f>SUM((F57-C57)/C57)</f>
        <v>-1</v>
      </c>
      <c r="H57" s="16">
        <f>'Carbon Tracker'!H15</f>
        <v>0</v>
      </c>
      <c r="I57" s="3">
        <f>SUM((H57-C57)/C57)</f>
        <v>-1</v>
      </c>
      <c r="J57" s="16">
        <f>'Carbon Tracker'!J15</f>
        <v>0</v>
      </c>
      <c r="K57" s="3">
        <f>SUM((J57-C57)/C57)</f>
        <v>-1</v>
      </c>
      <c r="L57" s="16">
        <f>'Carbon Tracker'!L15</f>
        <v>0</v>
      </c>
      <c r="M57" s="3">
        <f>SUM((L57-C57)/C57)</f>
        <v>-1</v>
      </c>
      <c r="N57" s="16">
        <f>'Carbon Tracker'!N15</f>
        <v>0</v>
      </c>
      <c r="O57" s="3">
        <f>SUM((N57-C57)/C57)</f>
        <v>-1</v>
      </c>
      <c r="P57" s="16">
        <f>'Carbon Tracker'!P15</f>
        <v>0</v>
      </c>
      <c r="Q57" s="3">
        <f>SUM((P57-C57)/C57)</f>
        <v>-1</v>
      </c>
    </row>
    <row r="58" spans="2:17">
      <c r="B58" s="7" t="s">
        <v>2</v>
      </c>
      <c r="C58" s="16">
        <f>'Carbon Tracker'!C16</f>
        <v>3</v>
      </c>
      <c r="D58" s="16">
        <f>'Carbon Tracker'!D16</f>
        <v>2.9</v>
      </c>
      <c r="E58" s="11">
        <f>SUM((D58-C58)/C58)</f>
        <v>-0.033333333333333361</v>
      </c>
      <c r="F58" s="16">
        <f>'Carbon Tracker'!F16</f>
        <v>0</v>
      </c>
      <c r="G58" s="3">
        <f>SUM((F58-C58)/C58)</f>
        <v>-1</v>
      </c>
      <c r="H58" s="16">
        <f>'Carbon Tracker'!H16</f>
        <v>0</v>
      </c>
      <c r="I58" s="3">
        <f>SUM((H58-C58)/C58)</f>
        <v>-1</v>
      </c>
      <c r="J58" s="16">
        <f>'Carbon Tracker'!J16</f>
        <v>0</v>
      </c>
      <c r="K58" s="3">
        <f>SUM((J58-C58)/C58)</f>
        <v>-1</v>
      </c>
      <c r="L58" s="16">
        <f>'Carbon Tracker'!L16</f>
        <v>0</v>
      </c>
      <c r="M58" s="3">
        <f>SUM((L58-C58)/C58)</f>
        <v>-1</v>
      </c>
      <c r="N58" s="16">
        <f>'Carbon Tracker'!N16</f>
        <v>0</v>
      </c>
      <c r="O58" s="3">
        <f>SUM((N58-C58)/C58)</f>
        <v>-1</v>
      </c>
      <c r="P58" s="16">
        <f>'Carbon Tracker'!P16</f>
        <v>0</v>
      </c>
      <c r="Q58" s="3">
        <f>SUM((P58-C58)/C58)</f>
        <v>-1</v>
      </c>
    </row>
    <row r="59" spans="2:17">
      <c r="B59" s="7" t="s">
        <v>123</v>
      </c>
      <c r="C59" s="16">
        <f>'Carbon Tracker'!C17</f>
        <v>0.39</v>
      </c>
      <c r="D59" s="16">
        <f>'Carbon Tracker'!D17</f>
        <v>0.37</v>
      </c>
      <c r="E59" s="11">
        <f>SUM((D59-C59)/C59)</f>
        <v>-0.051282051282051329</v>
      </c>
      <c r="F59" s="16">
        <f>'Carbon Tracker'!F17</f>
        <v>0</v>
      </c>
      <c r="G59" s="3">
        <f>SUM((F59-C59)/C59)</f>
        <v>-1</v>
      </c>
      <c r="H59" s="16">
        <f>'Carbon Tracker'!H17</f>
        <v>0</v>
      </c>
      <c r="I59" s="3">
        <f>SUM((H59-C59)/C59)</f>
        <v>-1</v>
      </c>
      <c r="J59" s="16">
        <f>'Carbon Tracker'!J17</f>
        <v>0</v>
      </c>
      <c r="K59" s="3">
        <f>SUM((J59-C59)/C59)</f>
        <v>-1</v>
      </c>
      <c r="L59" s="16">
        <f>'Carbon Tracker'!L17</f>
        <v>0</v>
      </c>
      <c r="M59" s="3">
        <f>SUM((L59-C59)/C59)</f>
        <v>-1</v>
      </c>
      <c r="N59" s="16">
        <f>'Carbon Tracker'!N17</f>
        <v>0</v>
      </c>
      <c r="O59" s="3">
        <f>SUM((N59-C59)/C59)</f>
        <v>-1</v>
      </c>
      <c r="P59" s="16">
        <f>'Carbon Tracker'!P17</f>
        <v>0</v>
      </c>
      <c r="Q59" s="3">
        <f>SUM((P59-C59)/C59)</f>
        <v>-1</v>
      </c>
    </row>
    <row r="60" spans="2:17">
      <c r="B60" s="7" t="s">
        <v>222</v>
      </c>
      <c r="C60" s="16">
        <f>'Carbon Tracker'!C18</f>
        <v>44.28</v>
      </c>
      <c r="D60" s="16">
        <f>'Carbon Tracker'!D18</f>
        <v>42.85</v>
      </c>
      <c r="E60" s="11">
        <f>SUM((D60-C60)/C60)</f>
        <v>-0.032294489611562775</v>
      </c>
      <c r="F60" s="16">
        <f>'Carbon Tracker'!F18</f>
        <v>0</v>
      </c>
      <c r="G60" s="3">
        <f>SUM((F60-C60)/C60)</f>
        <v>-1</v>
      </c>
      <c r="H60" s="16">
        <f>'Carbon Tracker'!H18</f>
        <v>0</v>
      </c>
      <c r="I60" s="3">
        <f>SUM((H60-C60)/C60)</f>
        <v>-1</v>
      </c>
      <c r="J60" s="16">
        <f>'Carbon Tracker'!J18</f>
        <v>0</v>
      </c>
      <c r="K60" s="3">
        <f>SUM((J60-C60)/C60)</f>
        <v>-1</v>
      </c>
      <c r="L60" s="16">
        <f>'Carbon Tracker'!L18</f>
        <v>0</v>
      </c>
      <c r="M60" s="3">
        <f>SUM((L60-C60)/C60)</f>
        <v>-1</v>
      </c>
      <c r="N60" s="16">
        <f>'Carbon Tracker'!N18</f>
        <v>0</v>
      </c>
      <c r="O60" s="3">
        <f>SUM((N60-C60)/C60)</f>
        <v>-1</v>
      </c>
      <c r="P60" s="16">
        <f>'Carbon Tracker'!P18</f>
        <v>0</v>
      </c>
      <c r="Q60" s="3">
        <f>SUM((P60-C60)/C60)</f>
        <v>-1</v>
      </c>
    </row>
    <row r="61" spans="2:17" ht="15.75" thickBot="1">
      <c r="B61" s="7" t="s">
        <v>4</v>
      </c>
      <c r="C61" s="16">
        <f>'Carbon Tracker'!C19</f>
        <v>75.27</v>
      </c>
      <c r="D61" s="16">
        <f>'Carbon Tracker'!D19</f>
        <v>76.08</v>
      </c>
      <c r="E61" s="31">
        <f>SUM((D61-C61)/C61)</f>
        <v>0.010761259465922709</v>
      </c>
      <c r="F61" s="16">
        <f>'Carbon Tracker'!F19</f>
        <v>0</v>
      </c>
      <c r="G61" s="5">
        <f>SUM((F61-C61)/C61)</f>
        <v>-1</v>
      </c>
      <c r="H61" s="16">
        <f>'Carbon Tracker'!H19</f>
        <v>0</v>
      </c>
      <c r="I61" s="5">
        <f>SUM((H61-C61)/C61)</f>
        <v>-1</v>
      </c>
      <c r="J61" s="16">
        <f>'Carbon Tracker'!J19</f>
        <v>0</v>
      </c>
      <c r="K61" s="5">
        <f>SUM((J61-C61)/C61)</f>
        <v>-1</v>
      </c>
      <c r="L61" s="16">
        <f>'Carbon Tracker'!L19</f>
        <v>0</v>
      </c>
      <c r="M61" s="5">
        <f>SUM((L61-C61)/C61)</f>
        <v>-1</v>
      </c>
      <c r="N61" s="16">
        <f>'Carbon Tracker'!N19</f>
        <v>0</v>
      </c>
      <c r="O61" s="5">
        <f>SUM((N61-C61)/C61)</f>
        <v>-1</v>
      </c>
      <c r="P61" s="16">
        <f>'Carbon Tracker'!P19</f>
        <v>0</v>
      </c>
      <c r="Q61" s="5">
        <f>SUM((P61-C61)/C61)</f>
        <v>-1</v>
      </c>
    </row>
    <row r="62" spans="2:17" ht="15.75" thickBot="1">
      <c r="B62" s="2" t="s">
        <v>9</v>
      </c>
      <c r="C62" s="1">
        <f>SUM(C56:C61)</f>
        <v>410.53</v>
      </c>
      <c r="D62" s="23">
        <f>SUM(D56:D61)</f>
        <v>388.30899999999997</v>
      </c>
      <c r="E62" s="9">
        <f>SUM((D62-C62)/C62)</f>
        <v>-0.054127591162643422</v>
      </c>
      <c r="F62" s="8">
        <f>SUM(F56:F61)</f>
        <v>0</v>
      </c>
      <c r="G62" s="10">
        <f>SUM((F62-C62)/C62)</f>
        <v>-1</v>
      </c>
      <c r="H62" s="8">
        <f>SUM(H56:H61)</f>
        <v>0</v>
      </c>
      <c r="I62" s="10">
        <f>SUM((H62-C62)/C62)</f>
        <v>-1</v>
      </c>
      <c r="J62" s="8">
        <f>SUM(J56:J61)</f>
        <v>0</v>
      </c>
      <c r="K62" s="10">
        <f>SUM((J62-C62)/C62)</f>
        <v>-1</v>
      </c>
      <c r="L62" s="8">
        <f>SUM(L56:L61)</f>
        <v>0</v>
      </c>
      <c r="M62" s="10">
        <f>SUM((L62-C62)/C62)</f>
        <v>-1</v>
      </c>
      <c r="N62" s="8">
        <f>SUM(N56:N61)</f>
        <v>0</v>
      </c>
      <c r="O62" s="10">
        <f>SUM((N62-C62)/C62)</f>
        <v>-1</v>
      </c>
      <c r="P62" s="32">
        <f>SUM(P56:P61)</f>
        <v>0</v>
      </c>
      <c r="Q62" s="10">
        <f>SUM((P62-C62)/C62)</f>
        <v>-1</v>
      </c>
    </row>
    <row r="63" spans="2:3">
      <c r="B63" s="22"/>
      <c r="C63" s="22"/>
    </row>
    <row r="64" spans="2:3">
      <c r="B64" s="22"/>
      <c r="C64" s="22"/>
    </row>
    <row r="65" spans="2:3">
      <c r="B65" s="22"/>
      <c r="C65" s="22"/>
    </row>
    <row r="66" spans="2:3">
      <c r="B66" s="22"/>
      <c r="C66" s="22"/>
    </row>
    <row r="67" spans="2:3">
      <c r="B67" s="22"/>
      <c r="C67" s="22"/>
    </row>
    <row r="68" spans="2:3">
      <c r="B68" s="22"/>
      <c r="C68" s="22"/>
    </row>
    <row r="70" spans="2:3">
      <c r="B70" s="22"/>
      <c r="C70" s="22"/>
    </row>
    <row r="72" spans="2:3">
      <c r="B72" s="22"/>
      <c r="C72" s="22"/>
    </row>
    <row r="73" spans="2:3">
      <c r="B73" s="22"/>
      <c r="C73" s="22"/>
    </row>
    <row r="74" spans="2:3">
      <c r="B74" s="22"/>
      <c r="C74" s="22"/>
    </row>
    <row r="75" spans="2:3">
      <c r="B75" s="22"/>
      <c r="C75" s="22"/>
    </row>
    <row r="76" spans="2:3">
      <c r="B76" s="22"/>
      <c r="C76" s="22"/>
    </row>
    <row r="77" spans="2:3">
      <c r="B77" s="22"/>
      <c r="C77" s="22"/>
    </row>
    <row r="78" spans="2:3">
      <c r="B78" s="22"/>
      <c r="C78" s="22"/>
    </row>
    <row r="115" spans="2:16">
      <c r="B115" s="27"/>
      <c r="C115" s="27"/>
      <c r="D115" s="27"/>
      <c r="E115" s="27"/>
      <c r="F115" s="27"/>
      <c r="G115" s="27"/>
      <c r="H115" s="27"/>
      <c r="I115" s="27"/>
      <c r="J115" s="27"/>
      <c r="K115" s="27"/>
      <c r="L115" s="27"/>
      <c r="M115" s="27"/>
      <c r="N115" s="27"/>
      <c r="O115" s="27"/>
      <c r="P115" s="27"/>
    </row>
    <row r="116" spans="2:16">
      <c r="B116" s="27"/>
      <c r="C116" s="27"/>
      <c r="D116" s="27"/>
      <c r="E116" s="27"/>
      <c r="F116" s="27"/>
      <c r="G116" s="27"/>
      <c r="H116" s="27"/>
      <c r="I116" s="27"/>
      <c r="J116" s="27"/>
      <c r="K116" s="27"/>
      <c r="L116" s="27"/>
      <c r="M116" s="27"/>
      <c r="N116" s="27"/>
      <c r="O116" s="27"/>
      <c r="P116" s="27"/>
    </row>
    <row r="117" spans="2:16">
      <c r="B117" s="27"/>
      <c r="C117" s="27"/>
      <c r="D117" s="27"/>
      <c r="E117" s="27"/>
      <c r="F117" s="27"/>
      <c r="G117" s="27"/>
      <c r="H117" s="27"/>
      <c r="I117" s="27"/>
      <c r="J117" s="27"/>
      <c r="K117" s="27"/>
      <c r="L117" s="27"/>
      <c r="M117" s="27"/>
      <c r="N117" s="27"/>
      <c r="O117" s="27"/>
      <c r="P117" s="27"/>
    </row>
    <row r="118" spans="2:16">
      <c r="B118" s="27"/>
      <c r="C118" s="27"/>
      <c r="D118" s="27"/>
      <c r="E118" s="27"/>
      <c r="F118" s="27"/>
      <c r="G118" s="27"/>
      <c r="H118" s="27"/>
      <c r="I118" s="27"/>
      <c r="J118" s="27"/>
      <c r="K118" s="27"/>
      <c r="L118" s="27"/>
      <c r="M118" s="27"/>
      <c r="N118" s="27"/>
      <c r="O118" s="27"/>
      <c r="P118" s="27"/>
    </row>
    <row r="119" spans="2:16">
      <c r="B119" s="27"/>
      <c r="C119" s="27"/>
      <c r="D119" s="27"/>
      <c r="E119" s="27"/>
      <c r="F119" s="27"/>
      <c r="G119" s="27"/>
      <c r="H119" s="27"/>
      <c r="I119" s="27"/>
      <c r="J119" s="27"/>
      <c r="K119" s="27"/>
      <c r="L119" s="27"/>
      <c r="M119" s="27"/>
      <c r="N119" s="27"/>
      <c r="O119" s="27"/>
      <c r="P119" s="27"/>
    </row>
    <row r="120" spans="2:16">
      <c r="B120" s="27"/>
      <c r="C120" s="27"/>
      <c r="D120" s="27"/>
      <c r="E120" s="27"/>
      <c r="F120" s="27"/>
      <c r="G120" s="27"/>
      <c r="H120" s="27"/>
      <c r="I120" s="27"/>
      <c r="J120" s="27"/>
      <c r="K120" s="27"/>
      <c r="L120" s="27"/>
      <c r="M120" s="27"/>
      <c r="N120" s="27"/>
      <c r="O120" s="27"/>
      <c r="P120" s="27"/>
    </row>
    <row r="121" spans="2:16">
      <c r="B121" s="27"/>
      <c r="C121" s="27"/>
      <c r="D121" s="27"/>
      <c r="E121" s="27"/>
      <c r="F121" s="27"/>
      <c r="G121" s="27"/>
      <c r="H121" s="27"/>
      <c r="I121" s="27"/>
      <c r="J121" s="27"/>
      <c r="K121" s="27"/>
      <c r="L121" s="27"/>
      <c r="M121" s="27"/>
      <c r="N121" s="27"/>
      <c r="O121" s="27"/>
      <c r="P121" s="27"/>
    </row>
    <row r="124" spans="2:5">
      <c r="B124" s="182" t="s">
        <v>187</v>
      </c>
      <c r="C124" s="182"/>
      <c r="D124" s="182"/>
      <c r="E124" s="182"/>
    </row>
    <row r="125" ht="15.75" thickBot="1"/>
    <row r="126" spans="2:17">
      <c r="B126" s="228" t="s">
        <v>158</v>
      </c>
      <c r="C126" s="212"/>
      <c r="D126" s="212"/>
      <c r="E126" s="212"/>
      <c r="F126" s="212"/>
      <c r="G126" s="212"/>
      <c r="H126" s="212"/>
      <c r="I126" s="212"/>
      <c r="J126" s="212"/>
      <c r="K126" s="212"/>
      <c r="L126" s="212"/>
      <c r="M126" s="212"/>
      <c r="N126" s="212"/>
      <c r="O126" s="212"/>
      <c r="P126" s="212"/>
      <c r="Q126" s="213"/>
    </row>
    <row r="127" spans="2:17">
      <c r="B127" s="214"/>
      <c r="C127" s="245"/>
      <c r="D127" s="245"/>
      <c r="E127" s="245"/>
      <c r="F127" s="245"/>
      <c r="G127" s="245"/>
      <c r="H127" s="245"/>
      <c r="I127" s="245"/>
      <c r="J127" s="245"/>
      <c r="K127" s="245"/>
      <c r="L127" s="245"/>
      <c r="M127" s="245"/>
      <c r="N127" s="245"/>
      <c r="O127" s="245"/>
      <c r="P127" s="245"/>
      <c r="Q127" s="216"/>
    </row>
    <row r="128" spans="2:17">
      <c r="B128" s="214"/>
      <c r="C128" s="245"/>
      <c r="D128" s="245"/>
      <c r="E128" s="245"/>
      <c r="F128" s="245"/>
      <c r="G128" s="245"/>
      <c r="H128" s="245"/>
      <c r="I128" s="245"/>
      <c r="J128" s="245"/>
      <c r="K128" s="245"/>
      <c r="L128" s="245"/>
      <c r="M128" s="245"/>
      <c r="N128" s="245"/>
      <c r="O128" s="245"/>
      <c r="P128" s="245"/>
      <c r="Q128" s="216"/>
    </row>
    <row r="129" spans="2:17">
      <c r="B129" s="214"/>
      <c r="C129" s="245"/>
      <c r="D129" s="245"/>
      <c r="E129" s="245"/>
      <c r="F129" s="245"/>
      <c r="G129" s="245"/>
      <c r="H129" s="245"/>
      <c r="I129" s="245"/>
      <c r="J129" s="245"/>
      <c r="K129" s="245"/>
      <c r="L129" s="245"/>
      <c r="M129" s="245"/>
      <c r="N129" s="245"/>
      <c r="O129" s="245"/>
      <c r="P129" s="245"/>
      <c r="Q129" s="216"/>
    </row>
    <row r="130" spans="2:17">
      <c r="B130" s="214"/>
      <c r="C130" s="245"/>
      <c r="D130" s="245"/>
      <c r="E130" s="245"/>
      <c r="F130" s="245"/>
      <c r="G130" s="245"/>
      <c r="H130" s="245"/>
      <c r="I130" s="245"/>
      <c r="J130" s="245"/>
      <c r="K130" s="245"/>
      <c r="L130" s="245"/>
      <c r="M130" s="245"/>
      <c r="N130" s="245"/>
      <c r="O130" s="245"/>
      <c r="P130" s="245"/>
      <c r="Q130" s="216"/>
    </row>
    <row r="131" spans="2:17">
      <c r="B131" s="214"/>
      <c r="C131" s="245"/>
      <c r="D131" s="245"/>
      <c r="E131" s="245"/>
      <c r="F131" s="245"/>
      <c r="G131" s="245"/>
      <c r="H131" s="245"/>
      <c r="I131" s="245"/>
      <c r="J131" s="245"/>
      <c r="K131" s="245"/>
      <c r="L131" s="245"/>
      <c r="M131" s="245"/>
      <c r="N131" s="245"/>
      <c r="O131" s="245"/>
      <c r="P131" s="245"/>
      <c r="Q131" s="216"/>
    </row>
    <row r="132" spans="2:17">
      <c r="B132" s="214"/>
      <c r="C132" s="245"/>
      <c r="D132" s="245"/>
      <c r="E132" s="245"/>
      <c r="F132" s="245"/>
      <c r="G132" s="245"/>
      <c r="H132" s="245"/>
      <c r="I132" s="245"/>
      <c r="J132" s="245"/>
      <c r="K132" s="245"/>
      <c r="L132" s="245"/>
      <c r="M132" s="245"/>
      <c r="N132" s="245"/>
      <c r="O132" s="245"/>
      <c r="P132" s="245"/>
      <c r="Q132" s="216"/>
    </row>
    <row r="133" spans="2:17">
      <c r="B133" s="214"/>
      <c r="C133" s="245"/>
      <c r="D133" s="245"/>
      <c r="E133" s="245"/>
      <c r="F133" s="245"/>
      <c r="G133" s="245"/>
      <c r="H133" s="245"/>
      <c r="I133" s="245"/>
      <c r="J133" s="245"/>
      <c r="K133" s="245"/>
      <c r="L133" s="245"/>
      <c r="M133" s="245"/>
      <c r="N133" s="245"/>
      <c r="O133" s="245"/>
      <c r="P133" s="245"/>
      <c r="Q133" s="216"/>
    </row>
    <row r="134" spans="2:17" ht="15.75" thickBot="1">
      <c r="B134" s="217"/>
      <c r="C134" s="218"/>
      <c r="D134" s="218"/>
      <c r="E134" s="218"/>
      <c r="F134" s="218"/>
      <c r="G134" s="218"/>
      <c r="H134" s="218"/>
      <c r="I134" s="218"/>
      <c r="J134" s="218"/>
      <c r="K134" s="218"/>
      <c r="L134" s="218"/>
      <c r="M134" s="218"/>
      <c r="N134" s="218"/>
      <c r="O134" s="218"/>
      <c r="P134" s="218"/>
      <c r="Q134" s="219"/>
    </row>
    <row r="135" spans="2:2">
      <c r="B135" s="20"/>
    </row>
    <row r="136" spans="2:2">
      <c r="B136" s="20"/>
    </row>
    <row r="137" spans="2:2">
      <c r="B137" s="20" t="s">
        <v>59</v>
      </c>
    </row>
    <row r="138" spans="2:2" ht="15.75" thickBot="1">
      <c r="B138" s="20"/>
    </row>
    <row r="139" spans="2:17">
      <c r="B139" s="228" t="s">
        <v>159</v>
      </c>
      <c r="C139" s="237"/>
      <c r="D139" s="237"/>
      <c r="E139" s="237"/>
      <c r="F139" s="237"/>
      <c r="G139" s="237"/>
      <c r="H139" s="237"/>
      <c r="I139" s="237"/>
      <c r="J139" s="237"/>
      <c r="K139" s="237"/>
      <c r="L139" s="237"/>
      <c r="M139" s="237"/>
      <c r="N139" s="237"/>
      <c r="O139" s="237"/>
      <c r="P139" s="237"/>
      <c r="Q139" s="238"/>
    </row>
    <row r="140" spans="2:17">
      <c r="B140" s="239"/>
      <c r="C140" s="240"/>
      <c r="D140" s="240"/>
      <c r="E140" s="240"/>
      <c r="F140" s="240"/>
      <c r="G140" s="240"/>
      <c r="H140" s="240"/>
      <c r="I140" s="240"/>
      <c r="J140" s="240"/>
      <c r="K140" s="240"/>
      <c r="L140" s="240"/>
      <c r="M140" s="240"/>
      <c r="N140" s="240"/>
      <c r="O140" s="240"/>
      <c r="P140" s="240"/>
      <c r="Q140" s="241"/>
    </row>
    <row r="141" spans="2:17">
      <c r="B141" s="239"/>
      <c r="C141" s="240"/>
      <c r="D141" s="240"/>
      <c r="E141" s="240"/>
      <c r="F141" s="240"/>
      <c r="G141" s="240"/>
      <c r="H141" s="240"/>
      <c r="I141" s="240"/>
      <c r="J141" s="240"/>
      <c r="K141" s="240"/>
      <c r="L141" s="240"/>
      <c r="M141" s="240"/>
      <c r="N141" s="240"/>
      <c r="O141" s="240"/>
      <c r="P141" s="240"/>
      <c r="Q141" s="241"/>
    </row>
    <row r="142" spans="2:17">
      <c r="B142" s="239"/>
      <c r="C142" s="240"/>
      <c r="D142" s="240"/>
      <c r="E142" s="240"/>
      <c r="F142" s="240"/>
      <c r="G142" s="240"/>
      <c r="H142" s="240"/>
      <c r="I142" s="240"/>
      <c r="J142" s="240"/>
      <c r="K142" s="240"/>
      <c r="L142" s="240"/>
      <c r="M142" s="240"/>
      <c r="N142" s="240"/>
      <c r="O142" s="240"/>
      <c r="P142" s="240"/>
      <c r="Q142" s="241"/>
    </row>
    <row r="143" spans="2:17" ht="15.75" thickBot="1">
      <c r="B143" s="242"/>
      <c r="C143" s="243"/>
      <c r="D143" s="243"/>
      <c r="E143" s="243"/>
      <c r="F143" s="243"/>
      <c r="G143" s="243"/>
      <c r="H143" s="243"/>
      <c r="I143" s="243"/>
      <c r="J143" s="243"/>
      <c r="K143" s="243"/>
      <c r="L143" s="243"/>
      <c r="M143" s="243"/>
      <c r="N143" s="243"/>
      <c r="O143" s="243"/>
      <c r="P143" s="243"/>
      <c r="Q143" s="244"/>
    </row>
    <row r="144" spans="2:17">
      <c r="B144" s="22"/>
      <c r="C144" s="22"/>
      <c r="D144" s="22"/>
      <c r="E144" s="22"/>
      <c r="F144" s="22"/>
      <c r="G144" s="22"/>
      <c r="H144" s="22"/>
      <c r="I144" s="22"/>
      <c r="J144" s="22"/>
      <c r="K144" s="22"/>
      <c r="L144" s="22"/>
      <c r="M144" s="22"/>
      <c r="N144" s="22"/>
      <c r="O144" s="22"/>
      <c r="P144" s="22"/>
      <c r="Q144" s="22"/>
    </row>
    <row r="145" spans="2:16">
      <c r="B145" s="27"/>
      <c r="C145" s="27"/>
      <c r="D145" s="27"/>
      <c r="E145" s="27"/>
      <c r="F145" s="27"/>
      <c r="G145" s="27"/>
      <c r="H145" s="27"/>
      <c r="I145" s="27"/>
      <c r="J145" s="27"/>
      <c r="K145" s="27"/>
      <c r="L145" s="27"/>
      <c r="M145" s="27"/>
      <c r="N145" s="27"/>
      <c r="O145" s="27"/>
      <c r="P145" s="27"/>
    </row>
    <row r="146" spans="2:16">
      <c r="B146" s="182" t="s">
        <v>160</v>
      </c>
      <c r="C146" s="182"/>
      <c r="D146" s="27"/>
      <c r="E146" s="27"/>
      <c r="F146" s="27"/>
      <c r="G146" s="27"/>
      <c r="H146" s="27"/>
      <c r="I146" s="27"/>
      <c r="J146" s="27"/>
      <c r="K146" s="27"/>
      <c r="L146" s="27"/>
      <c r="M146" s="27"/>
      <c r="N146" s="27"/>
      <c r="O146" s="27"/>
      <c r="P146" s="27"/>
    </row>
    <row r="147" spans="2:16" ht="15.75" thickBot="1">
      <c r="B147" s="27"/>
      <c r="C147" s="27"/>
      <c r="D147" s="27"/>
      <c r="E147" s="27"/>
      <c r="F147" s="27"/>
      <c r="G147" s="27"/>
      <c r="H147" s="27"/>
      <c r="I147" s="27"/>
      <c r="J147" s="27"/>
      <c r="K147" s="27"/>
      <c r="L147" s="27"/>
      <c r="M147" s="27"/>
      <c r="N147" s="27"/>
      <c r="O147" s="27"/>
      <c r="P147" s="27"/>
    </row>
    <row r="148" spans="2:17">
      <c r="B148" s="228" t="s">
        <v>161</v>
      </c>
      <c r="C148" s="229"/>
      <c r="D148" s="229"/>
      <c r="E148" s="229"/>
      <c r="F148" s="229"/>
      <c r="G148" s="229"/>
      <c r="H148" s="229"/>
      <c r="I148" s="229"/>
      <c r="J148" s="229"/>
      <c r="K148" s="229"/>
      <c r="L148" s="229"/>
      <c r="M148" s="229"/>
      <c r="N148" s="229"/>
      <c r="O148" s="229"/>
      <c r="P148" s="229"/>
      <c r="Q148" s="230"/>
    </row>
    <row r="149" spans="2:17">
      <c r="B149" s="231"/>
      <c r="C149" s="232"/>
      <c r="D149" s="232"/>
      <c r="E149" s="232"/>
      <c r="F149" s="232"/>
      <c r="G149" s="232"/>
      <c r="H149" s="232"/>
      <c r="I149" s="232"/>
      <c r="J149" s="232"/>
      <c r="K149" s="232"/>
      <c r="L149" s="232"/>
      <c r="M149" s="232"/>
      <c r="N149" s="232"/>
      <c r="O149" s="232"/>
      <c r="P149" s="232"/>
      <c r="Q149" s="233"/>
    </row>
    <row r="150" spans="2:17">
      <c r="B150" s="231"/>
      <c r="C150" s="232"/>
      <c r="D150" s="232"/>
      <c r="E150" s="232"/>
      <c r="F150" s="232"/>
      <c r="G150" s="232"/>
      <c r="H150" s="232"/>
      <c r="I150" s="232"/>
      <c r="J150" s="232"/>
      <c r="K150" s="232"/>
      <c r="L150" s="232"/>
      <c r="M150" s="232"/>
      <c r="N150" s="232"/>
      <c r="O150" s="232"/>
      <c r="P150" s="232"/>
      <c r="Q150" s="233"/>
    </row>
    <row r="151" spans="2:17">
      <c r="B151" s="231"/>
      <c r="C151" s="232"/>
      <c r="D151" s="232"/>
      <c r="E151" s="232"/>
      <c r="F151" s="232"/>
      <c r="G151" s="232"/>
      <c r="H151" s="232"/>
      <c r="I151" s="232"/>
      <c r="J151" s="232"/>
      <c r="K151" s="232"/>
      <c r="L151" s="232"/>
      <c r="M151" s="232"/>
      <c r="N151" s="232"/>
      <c r="O151" s="232"/>
      <c r="P151" s="232"/>
      <c r="Q151" s="233"/>
    </row>
    <row r="152" spans="2:17">
      <c r="B152" s="231"/>
      <c r="C152" s="232"/>
      <c r="D152" s="232"/>
      <c r="E152" s="232"/>
      <c r="F152" s="232"/>
      <c r="G152" s="232"/>
      <c r="H152" s="232"/>
      <c r="I152" s="232"/>
      <c r="J152" s="232"/>
      <c r="K152" s="232"/>
      <c r="L152" s="232"/>
      <c r="M152" s="232"/>
      <c r="N152" s="232"/>
      <c r="O152" s="232"/>
      <c r="P152" s="232"/>
      <c r="Q152" s="233"/>
    </row>
    <row r="153" spans="2:17">
      <c r="B153" s="231"/>
      <c r="C153" s="232"/>
      <c r="D153" s="232"/>
      <c r="E153" s="232"/>
      <c r="F153" s="232"/>
      <c r="G153" s="232"/>
      <c r="H153" s="232"/>
      <c r="I153" s="232"/>
      <c r="J153" s="232"/>
      <c r="K153" s="232"/>
      <c r="L153" s="232"/>
      <c r="M153" s="232"/>
      <c r="N153" s="232"/>
      <c r="O153" s="232"/>
      <c r="P153" s="232"/>
      <c r="Q153" s="233"/>
    </row>
    <row r="154" spans="2:17">
      <c r="B154" s="231"/>
      <c r="C154" s="232"/>
      <c r="D154" s="232"/>
      <c r="E154" s="232"/>
      <c r="F154" s="232"/>
      <c r="G154" s="232"/>
      <c r="H154" s="232"/>
      <c r="I154" s="232"/>
      <c r="J154" s="232"/>
      <c r="K154" s="232"/>
      <c r="L154" s="232"/>
      <c r="M154" s="232"/>
      <c r="N154" s="232"/>
      <c r="O154" s="232"/>
      <c r="P154" s="232"/>
      <c r="Q154" s="233"/>
    </row>
    <row r="155" spans="2:17">
      <c r="B155" s="231"/>
      <c r="C155" s="232"/>
      <c r="D155" s="232"/>
      <c r="E155" s="232"/>
      <c r="F155" s="232"/>
      <c r="G155" s="232"/>
      <c r="H155" s="232"/>
      <c r="I155" s="232"/>
      <c r="J155" s="232"/>
      <c r="K155" s="232"/>
      <c r="L155" s="232"/>
      <c r="M155" s="232"/>
      <c r="N155" s="232"/>
      <c r="O155" s="232"/>
      <c r="P155" s="232"/>
      <c r="Q155" s="233"/>
    </row>
    <row r="156" spans="2:17">
      <c r="B156" s="231"/>
      <c r="C156" s="232"/>
      <c r="D156" s="232"/>
      <c r="E156" s="232"/>
      <c r="F156" s="232"/>
      <c r="G156" s="232"/>
      <c r="H156" s="232"/>
      <c r="I156" s="232"/>
      <c r="J156" s="232"/>
      <c r="K156" s="232"/>
      <c r="L156" s="232"/>
      <c r="M156" s="232"/>
      <c r="N156" s="232"/>
      <c r="O156" s="232"/>
      <c r="P156" s="232"/>
      <c r="Q156" s="233"/>
    </row>
    <row r="157" spans="2:17" ht="15.75" thickBot="1">
      <c r="B157" s="234"/>
      <c r="C157" s="235"/>
      <c r="D157" s="235"/>
      <c r="E157" s="235"/>
      <c r="F157" s="235"/>
      <c r="G157" s="235"/>
      <c r="H157" s="235"/>
      <c r="I157" s="235"/>
      <c r="J157" s="235"/>
      <c r="K157" s="235"/>
      <c r="L157" s="235"/>
      <c r="M157" s="235"/>
      <c r="N157" s="235"/>
      <c r="O157" s="235"/>
      <c r="P157" s="235"/>
      <c r="Q157" s="236"/>
    </row>
    <row r="167" ht="15.75" thickBot="1"/>
    <row r="168" spans="2:17" ht="55.5" customHeight="1" thickBot="1">
      <c r="B168" s="45" t="s">
        <v>181</v>
      </c>
      <c r="C168" s="225" t="s">
        <v>182</v>
      </c>
      <c r="D168" s="226"/>
      <c r="E168" s="226"/>
      <c r="F168" s="226"/>
      <c r="G168" s="227"/>
      <c r="H168" s="225" t="s">
        <v>245</v>
      </c>
      <c r="I168" s="227"/>
      <c r="J168" s="225" t="s">
        <v>183</v>
      </c>
      <c r="K168" s="226"/>
      <c r="L168" s="226"/>
      <c r="M168" s="227"/>
      <c r="N168" s="223" t="s">
        <v>184</v>
      </c>
      <c r="O168" s="224"/>
      <c r="P168" s="223" t="s">
        <v>185</v>
      </c>
      <c r="Q168" s="224"/>
    </row>
    <row r="169" spans="2:17">
      <c r="B169" s="38"/>
      <c r="C169" s="171"/>
      <c r="D169" s="173"/>
      <c r="E169" s="173"/>
      <c r="F169" s="173"/>
      <c r="G169" s="172"/>
      <c r="H169" s="171"/>
      <c r="I169" s="172"/>
      <c r="J169" s="171"/>
      <c r="K169" s="173"/>
      <c r="L169" s="173"/>
      <c r="M169" s="172"/>
      <c r="N169" s="171"/>
      <c r="O169" s="172"/>
      <c r="P169" s="171"/>
      <c r="Q169" s="172"/>
    </row>
    <row r="170" spans="2:17">
      <c r="B170" s="39"/>
      <c r="C170" s="168"/>
      <c r="D170" s="169"/>
      <c r="E170" s="169"/>
      <c r="F170" s="169"/>
      <c r="G170" s="170"/>
      <c r="H170" s="168"/>
      <c r="I170" s="170"/>
      <c r="J170" s="168"/>
      <c r="K170" s="169"/>
      <c r="L170" s="169"/>
      <c r="M170" s="170"/>
      <c r="N170" s="168"/>
      <c r="O170" s="170"/>
      <c r="P170" s="168"/>
      <c r="Q170" s="170"/>
    </row>
    <row r="171" spans="2:17">
      <c r="B171" s="39"/>
      <c r="C171" s="168"/>
      <c r="D171" s="169"/>
      <c r="E171" s="169"/>
      <c r="F171" s="169"/>
      <c r="G171" s="170"/>
      <c r="H171" s="168"/>
      <c r="I171" s="170"/>
      <c r="J171" s="168"/>
      <c r="K171" s="169"/>
      <c r="L171" s="169"/>
      <c r="M171" s="170"/>
      <c r="N171" s="168"/>
      <c r="O171" s="170"/>
      <c r="P171" s="168"/>
      <c r="Q171" s="170"/>
    </row>
    <row r="172" spans="2:17">
      <c r="B172" s="39"/>
      <c r="C172" s="168"/>
      <c r="D172" s="169"/>
      <c r="E172" s="169"/>
      <c r="F172" s="169"/>
      <c r="G172" s="170"/>
      <c r="H172" s="168"/>
      <c r="I172" s="170"/>
      <c r="J172" s="168"/>
      <c r="K172" s="169"/>
      <c r="L172" s="169"/>
      <c r="M172" s="170"/>
      <c r="N172" s="168"/>
      <c r="O172" s="170"/>
      <c r="P172" s="168"/>
      <c r="Q172" s="170"/>
    </row>
    <row r="173" spans="2:17">
      <c r="B173" s="39"/>
      <c r="C173" s="168"/>
      <c r="D173" s="169"/>
      <c r="E173" s="169"/>
      <c r="F173" s="169"/>
      <c r="G173" s="170"/>
      <c r="H173" s="168"/>
      <c r="I173" s="170"/>
      <c r="J173" s="168"/>
      <c r="K173" s="169"/>
      <c r="L173" s="169"/>
      <c r="M173" s="170"/>
      <c r="N173" s="168"/>
      <c r="O173" s="170"/>
      <c r="P173" s="168"/>
      <c r="Q173" s="170"/>
    </row>
    <row r="174" spans="2:17">
      <c r="B174" s="39"/>
      <c r="C174" s="168"/>
      <c r="D174" s="169"/>
      <c r="E174" s="169"/>
      <c r="F174" s="169"/>
      <c r="G174" s="170"/>
      <c r="H174" s="168"/>
      <c r="I174" s="170"/>
      <c r="J174" s="168"/>
      <c r="K174" s="169"/>
      <c r="L174" s="169"/>
      <c r="M174" s="170"/>
      <c r="N174" s="168"/>
      <c r="O174" s="170"/>
      <c r="P174" s="168"/>
      <c r="Q174" s="170"/>
    </row>
    <row r="175" spans="2:17">
      <c r="B175" s="39"/>
      <c r="C175" s="168"/>
      <c r="D175" s="169"/>
      <c r="E175" s="169"/>
      <c r="F175" s="169"/>
      <c r="G175" s="170"/>
      <c r="H175" s="168"/>
      <c r="I175" s="170"/>
      <c r="J175" s="168"/>
      <c r="K175" s="169"/>
      <c r="L175" s="169"/>
      <c r="M175" s="170"/>
      <c r="N175" s="168"/>
      <c r="O175" s="170"/>
      <c r="P175" s="168"/>
      <c r="Q175" s="170"/>
    </row>
    <row r="176" spans="2:17">
      <c r="B176" s="39"/>
      <c r="C176" s="168"/>
      <c r="D176" s="169"/>
      <c r="E176" s="169"/>
      <c r="F176" s="169"/>
      <c r="G176" s="170"/>
      <c r="H176" s="168"/>
      <c r="I176" s="170"/>
      <c r="J176" s="168"/>
      <c r="K176" s="169"/>
      <c r="L176" s="169"/>
      <c r="M176" s="170"/>
      <c r="N176" s="168"/>
      <c r="O176" s="170"/>
      <c r="P176" s="168"/>
      <c r="Q176" s="170"/>
    </row>
    <row r="177" spans="2:17">
      <c r="B177" s="39"/>
      <c r="C177" s="168"/>
      <c r="D177" s="169"/>
      <c r="E177" s="169"/>
      <c r="F177" s="169"/>
      <c r="G177" s="170"/>
      <c r="H177" s="168"/>
      <c r="I177" s="170"/>
      <c r="J177" s="168"/>
      <c r="K177" s="169"/>
      <c r="L177" s="169"/>
      <c r="M177" s="170"/>
      <c r="N177" s="168"/>
      <c r="O177" s="170"/>
      <c r="P177" s="168"/>
      <c r="Q177" s="170"/>
    </row>
    <row r="178" spans="2:17">
      <c r="B178" s="39"/>
      <c r="C178" s="168"/>
      <c r="D178" s="169"/>
      <c r="E178" s="169"/>
      <c r="F178" s="169"/>
      <c r="G178" s="170"/>
      <c r="H178" s="168"/>
      <c r="I178" s="170"/>
      <c r="J178" s="168"/>
      <c r="K178" s="169"/>
      <c r="L178" s="169"/>
      <c r="M178" s="170"/>
      <c r="N178" s="168"/>
      <c r="O178" s="170"/>
      <c r="P178" s="168"/>
      <c r="Q178" s="170"/>
    </row>
    <row r="179" spans="2:17">
      <c r="B179" s="39"/>
      <c r="C179" s="168"/>
      <c r="D179" s="169"/>
      <c r="E179" s="169"/>
      <c r="F179" s="169"/>
      <c r="G179" s="170"/>
      <c r="H179" s="168"/>
      <c r="I179" s="170"/>
      <c r="J179" s="168"/>
      <c r="K179" s="169"/>
      <c r="L179" s="169"/>
      <c r="M179" s="170"/>
      <c r="N179" s="168"/>
      <c r="O179" s="170"/>
      <c r="P179" s="168"/>
      <c r="Q179" s="170"/>
    </row>
    <row r="180" spans="2:17">
      <c r="B180" s="39"/>
      <c r="C180" s="168"/>
      <c r="D180" s="169"/>
      <c r="E180" s="169"/>
      <c r="F180" s="169"/>
      <c r="G180" s="170"/>
      <c r="H180" s="168"/>
      <c r="I180" s="170"/>
      <c r="J180" s="168"/>
      <c r="K180" s="169"/>
      <c r="L180" s="169"/>
      <c r="M180" s="170"/>
      <c r="N180" s="168"/>
      <c r="O180" s="170"/>
      <c r="P180" s="168"/>
      <c r="Q180" s="170"/>
    </row>
    <row r="181" spans="2:17">
      <c r="B181" s="39"/>
      <c r="C181" s="168"/>
      <c r="D181" s="169"/>
      <c r="E181" s="169"/>
      <c r="F181" s="169"/>
      <c r="G181" s="170"/>
      <c r="H181" s="168"/>
      <c r="I181" s="170"/>
      <c r="J181" s="168"/>
      <c r="K181" s="169"/>
      <c r="L181" s="169"/>
      <c r="M181" s="170"/>
      <c r="N181" s="168"/>
      <c r="O181" s="170"/>
      <c r="P181" s="168"/>
      <c r="Q181" s="170"/>
    </row>
    <row r="182" spans="2:17">
      <c r="B182" s="39"/>
      <c r="C182" s="168"/>
      <c r="D182" s="169"/>
      <c r="E182" s="169"/>
      <c r="F182" s="169"/>
      <c r="G182" s="170"/>
      <c r="H182" s="168"/>
      <c r="I182" s="170"/>
      <c r="J182" s="168"/>
      <c r="K182" s="169"/>
      <c r="L182" s="169"/>
      <c r="M182" s="170"/>
      <c r="N182" s="168"/>
      <c r="O182" s="170"/>
      <c r="P182" s="168"/>
      <c r="Q182" s="170"/>
    </row>
    <row r="183" spans="2:17">
      <c r="B183" s="39"/>
      <c r="C183" s="168"/>
      <c r="D183" s="169"/>
      <c r="E183" s="169"/>
      <c r="F183" s="169"/>
      <c r="G183" s="170"/>
      <c r="H183" s="168"/>
      <c r="I183" s="170"/>
      <c r="J183" s="168"/>
      <c r="K183" s="169"/>
      <c r="L183" s="169"/>
      <c r="M183" s="170"/>
      <c r="N183" s="168"/>
      <c r="O183" s="170"/>
      <c r="P183" s="168"/>
      <c r="Q183" s="170"/>
    </row>
    <row r="184" spans="2:17">
      <c r="B184" s="39"/>
      <c r="C184" s="168"/>
      <c r="D184" s="169"/>
      <c r="E184" s="169"/>
      <c r="F184" s="169"/>
      <c r="G184" s="170"/>
      <c r="H184" s="168"/>
      <c r="I184" s="170"/>
      <c r="J184" s="168"/>
      <c r="K184" s="169"/>
      <c r="L184" s="169"/>
      <c r="M184" s="170"/>
      <c r="N184" s="168"/>
      <c r="O184" s="170"/>
      <c r="P184" s="168"/>
      <c r="Q184" s="170"/>
    </row>
    <row r="185" spans="2:17">
      <c r="B185" s="39"/>
      <c r="C185" s="168"/>
      <c r="D185" s="169"/>
      <c r="E185" s="169"/>
      <c r="F185" s="169"/>
      <c r="G185" s="170"/>
      <c r="H185" s="168"/>
      <c r="I185" s="170"/>
      <c r="J185" s="168"/>
      <c r="K185" s="169"/>
      <c r="L185" s="169"/>
      <c r="M185" s="170"/>
      <c r="N185" s="168"/>
      <c r="O185" s="170"/>
      <c r="P185" s="168"/>
      <c r="Q185" s="170"/>
    </row>
    <row r="186" spans="2:17" ht="15.75" thickBot="1">
      <c r="B186" s="40"/>
      <c r="C186" s="165"/>
      <c r="D186" s="166"/>
      <c r="E186" s="166"/>
      <c r="F186" s="166"/>
      <c r="G186" s="167"/>
      <c r="H186" s="165"/>
      <c r="I186" s="167"/>
      <c r="J186" s="165"/>
      <c r="K186" s="166"/>
      <c r="L186" s="166"/>
      <c r="M186" s="167"/>
      <c r="N186" s="165"/>
      <c r="O186" s="167"/>
      <c r="P186" s="165"/>
      <c r="Q186" s="167"/>
    </row>
    <row r="198" spans="2:2">
      <c r="B198" s="20" t="s">
        <v>60</v>
      </c>
    </row>
    <row r="199" ht="15.75" thickBot="1"/>
    <row r="200" spans="2:17">
      <c r="B200" s="211" t="s">
        <v>162</v>
      </c>
      <c r="C200" s="212"/>
      <c r="D200" s="212"/>
      <c r="E200" s="212"/>
      <c r="F200" s="212"/>
      <c r="G200" s="212"/>
      <c r="H200" s="212"/>
      <c r="I200" s="212"/>
      <c r="J200" s="212"/>
      <c r="K200" s="212"/>
      <c r="L200" s="212"/>
      <c r="M200" s="212"/>
      <c r="N200" s="212"/>
      <c r="O200" s="212"/>
      <c r="P200" s="212"/>
      <c r="Q200" s="213"/>
    </row>
    <row r="201" spans="2:17">
      <c r="B201" s="214"/>
      <c r="C201" s="215"/>
      <c r="D201" s="215"/>
      <c r="E201" s="215"/>
      <c r="F201" s="215"/>
      <c r="G201" s="215"/>
      <c r="H201" s="215"/>
      <c r="I201" s="215"/>
      <c r="J201" s="215"/>
      <c r="K201" s="215"/>
      <c r="L201" s="215"/>
      <c r="M201" s="215"/>
      <c r="N201" s="215"/>
      <c r="O201" s="215"/>
      <c r="P201" s="215"/>
      <c r="Q201" s="216"/>
    </row>
    <row r="202" spans="2:17">
      <c r="B202" s="214"/>
      <c r="C202" s="215"/>
      <c r="D202" s="215"/>
      <c r="E202" s="215"/>
      <c r="F202" s="215"/>
      <c r="G202" s="215"/>
      <c r="H202" s="215"/>
      <c r="I202" s="215"/>
      <c r="J202" s="215"/>
      <c r="K202" s="215"/>
      <c r="L202" s="215"/>
      <c r="M202" s="215"/>
      <c r="N202" s="215"/>
      <c r="O202" s="215"/>
      <c r="P202" s="215"/>
      <c r="Q202" s="216"/>
    </row>
    <row r="203" spans="2:17">
      <c r="B203" s="214"/>
      <c r="C203" s="215"/>
      <c r="D203" s="215"/>
      <c r="E203" s="215"/>
      <c r="F203" s="215"/>
      <c r="G203" s="215"/>
      <c r="H203" s="215"/>
      <c r="I203" s="215"/>
      <c r="J203" s="215"/>
      <c r="K203" s="215"/>
      <c r="L203" s="215"/>
      <c r="M203" s="215"/>
      <c r="N203" s="215"/>
      <c r="O203" s="215"/>
      <c r="P203" s="215"/>
      <c r="Q203" s="216"/>
    </row>
    <row r="204" spans="2:17">
      <c r="B204" s="214"/>
      <c r="C204" s="215"/>
      <c r="D204" s="215"/>
      <c r="E204" s="215"/>
      <c r="F204" s="215"/>
      <c r="G204" s="215"/>
      <c r="H204" s="215"/>
      <c r="I204" s="215"/>
      <c r="J204" s="215"/>
      <c r="K204" s="215"/>
      <c r="L204" s="215"/>
      <c r="M204" s="215"/>
      <c r="N204" s="215"/>
      <c r="O204" s="215"/>
      <c r="P204" s="215"/>
      <c r="Q204" s="216"/>
    </row>
    <row r="205" spans="2:17">
      <c r="B205" s="214"/>
      <c r="C205" s="215"/>
      <c r="D205" s="215"/>
      <c r="E205" s="215"/>
      <c r="F205" s="215"/>
      <c r="G205" s="215"/>
      <c r="H205" s="215"/>
      <c r="I205" s="215"/>
      <c r="J205" s="215"/>
      <c r="K205" s="215"/>
      <c r="L205" s="215"/>
      <c r="M205" s="215"/>
      <c r="N205" s="215"/>
      <c r="O205" s="215"/>
      <c r="P205" s="215"/>
      <c r="Q205" s="216"/>
    </row>
    <row r="206" spans="2:17">
      <c r="B206" s="214"/>
      <c r="C206" s="215"/>
      <c r="D206" s="215"/>
      <c r="E206" s="215"/>
      <c r="F206" s="215"/>
      <c r="G206" s="215"/>
      <c r="H206" s="215"/>
      <c r="I206" s="215"/>
      <c r="J206" s="215"/>
      <c r="K206" s="215"/>
      <c r="L206" s="215"/>
      <c r="M206" s="215"/>
      <c r="N206" s="215"/>
      <c r="O206" s="215"/>
      <c r="P206" s="215"/>
      <c r="Q206" s="216"/>
    </row>
    <row r="207" spans="2:17">
      <c r="B207" s="214"/>
      <c r="C207" s="215"/>
      <c r="D207" s="215"/>
      <c r="E207" s="215"/>
      <c r="F207" s="215"/>
      <c r="G207" s="215"/>
      <c r="H207" s="215"/>
      <c r="I207" s="215"/>
      <c r="J207" s="215"/>
      <c r="K207" s="215"/>
      <c r="L207" s="215"/>
      <c r="M207" s="215"/>
      <c r="N207" s="215"/>
      <c r="O207" s="215"/>
      <c r="P207" s="215"/>
      <c r="Q207" s="216"/>
    </row>
    <row r="208" spans="2:17">
      <c r="B208" s="214"/>
      <c r="C208" s="215"/>
      <c r="D208" s="215"/>
      <c r="E208" s="215"/>
      <c r="F208" s="215"/>
      <c r="G208" s="215"/>
      <c r="H208" s="215"/>
      <c r="I208" s="215"/>
      <c r="J208" s="215"/>
      <c r="K208" s="215"/>
      <c r="L208" s="215"/>
      <c r="M208" s="215"/>
      <c r="N208" s="215"/>
      <c r="O208" s="215"/>
      <c r="P208" s="215"/>
      <c r="Q208" s="216"/>
    </row>
    <row r="209" spans="2:17">
      <c r="B209" s="214"/>
      <c r="C209" s="215"/>
      <c r="D209" s="215"/>
      <c r="E209" s="215"/>
      <c r="F209" s="215"/>
      <c r="G209" s="215"/>
      <c r="H209" s="215"/>
      <c r="I209" s="215"/>
      <c r="J209" s="215"/>
      <c r="K209" s="215"/>
      <c r="L209" s="215"/>
      <c r="M209" s="215"/>
      <c r="N209" s="215"/>
      <c r="O209" s="215"/>
      <c r="P209" s="215"/>
      <c r="Q209" s="216"/>
    </row>
    <row r="210" spans="2:17">
      <c r="B210" s="214"/>
      <c r="C210" s="215"/>
      <c r="D210" s="215"/>
      <c r="E210" s="215"/>
      <c r="F210" s="215"/>
      <c r="G210" s="215"/>
      <c r="H210" s="215"/>
      <c r="I210" s="215"/>
      <c r="J210" s="215"/>
      <c r="K210" s="215"/>
      <c r="L210" s="215"/>
      <c r="M210" s="215"/>
      <c r="N210" s="215"/>
      <c r="O210" s="215"/>
      <c r="P210" s="215"/>
      <c r="Q210" s="216"/>
    </row>
    <row r="211" spans="2:17">
      <c r="B211" s="214"/>
      <c r="C211" s="215"/>
      <c r="D211" s="215"/>
      <c r="E211" s="215"/>
      <c r="F211" s="215"/>
      <c r="G211" s="215"/>
      <c r="H211" s="215"/>
      <c r="I211" s="215"/>
      <c r="J211" s="215"/>
      <c r="K211" s="215"/>
      <c r="L211" s="215"/>
      <c r="M211" s="215"/>
      <c r="N211" s="215"/>
      <c r="O211" s="215"/>
      <c r="P211" s="215"/>
      <c r="Q211" s="216"/>
    </row>
    <row r="212" spans="2:17" ht="15.75" thickBot="1">
      <c r="B212" s="217"/>
      <c r="C212" s="218"/>
      <c r="D212" s="218"/>
      <c r="E212" s="218"/>
      <c r="F212" s="218"/>
      <c r="G212" s="218"/>
      <c r="H212" s="218"/>
      <c r="I212" s="218"/>
      <c r="J212" s="218"/>
      <c r="K212" s="218"/>
      <c r="L212" s="218"/>
      <c r="M212" s="218"/>
      <c r="N212" s="218"/>
      <c r="O212" s="218"/>
      <c r="P212" s="218"/>
      <c r="Q212" s="219"/>
    </row>
  </sheetData>
  <sheetProtection algorithmName="SHA-512" hashValue="k18tbEU79tYgI5uS6nwRB7i1Ulh1Jmf+WkcQS8OVpcSFQOdK/UkRLZ5NOeZLnb70nDJGdkFUk+RZepTnikmzRw==" saltValue="rh7RSjFfxRhqrV6CqYwX+w==" spinCount="100000" sheet="1" objects="1" scenarios="1"/>
  <mergeCells count="118">
    <mergeCell ref="B200:Q212"/>
    <mergeCell ref="B26:E26"/>
    <mergeCell ref="B54:Q54"/>
    <mergeCell ref="B28:Q38"/>
    <mergeCell ref="P168:Q168"/>
    <mergeCell ref="N168:O168"/>
    <mergeCell ref="J168:M168"/>
    <mergeCell ref="H168:I168"/>
    <mergeCell ref="C168:G168"/>
    <mergeCell ref="B70:C70"/>
    <mergeCell ref="B148:Q157"/>
    <mergeCell ref="B146:C146"/>
    <mergeCell ref="B139:Q143"/>
    <mergeCell ref="B72:C72"/>
    <mergeCell ref="B73:C73"/>
    <mergeCell ref="B78:C78"/>
    <mergeCell ref="B126:Q134"/>
    <mergeCell ref="B124:E124"/>
    <mergeCell ref="P170:Q170"/>
    <mergeCell ref="N170:O170"/>
    <mergeCell ref="J170:M170"/>
    <mergeCell ref="H170:I170"/>
    <mergeCell ref="C170:G170"/>
    <mergeCell ref="P169:Q169"/>
    <mergeCell ref="U3:AD26"/>
    <mergeCell ref="B41:F41"/>
    <mergeCell ref="B43:Q48"/>
    <mergeCell ref="B51:C51"/>
    <mergeCell ref="B4:Q5"/>
    <mergeCell ref="B10:C10"/>
    <mergeCell ref="B12:Q15"/>
    <mergeCell ref="B18:C18"/>
    <mergeCell ref="B20:Q23"/>
    <mergeCell ref="C7:Q7"/>
    <mergeCell ref="N169:O169"/>
    <mergeCell ref="J169:M169"/>
    <mergeCell ref="H169:I169"/>
    <mergeCell ref="C169:G169"/>
    <mergeCell ref="C172:G172"/>
    <mergeCell ref="H172:I172"/>
    <mergeCell ref="J172:M172"/>
    <mergeCell ref="N172:O172"/>
    <mergeCell ref="P172:Q172"/>
    <mergeCell ref="C171:G171"/>
    <mergeCell ref="H171:I171"/>
    <mergeCell ref="J171:M171"/>
    <mergeCell ref="N171:O171"/>
    <mergeCell ref="P171:Q171"/>
    <mergeCell ref="C174:G174"/>
    <mergeCell ref="H174:I174"/>
    <mergeCell ref="J174:M174"/>
    <mergeCell ref="N174:O174"/>
    <mergeCell ref="P174:Q174"/>
    <mergeCell ref="C173:G173"/>
    <mergeCell ref="H173:I173"/>
    <mergeCell ref="J173:M173"/>
    <mergeCell ref="N173:O173"/>
    <mergeCell ref="P173:Q173"/>
    <mergeCell ref="C176:G176"/>
    <mergeCell ref="H176:I176"/>
    <mergeCell ref="J176:M176"/>
    <mergeCell ref="N176:O176"/>
    <mergeCell ref="P176:Q176"/>
    <mergeCell ref="C175:G175"/>
    <mergeCell ref="H175:I175"/>
    <mergeCell ref="J175:M175"/>
    <mergeCell ref="N175:O175"/>
    <mergeCell ref="P175:Q175"/>
    <mergeCell ref="C178:G178"/>
    <mergeCell ref="H178:I178"/>
    <mergeCell ref="J178:M178"/>
    <mergeCell ref="N178:O178"/>
    <mergeCell ref="P178:Q178"/>
    <mergeCell ref="C177:G177"/>
    <mergeCell ref="H177:I177"/>
    <mergeCell ref="J177:M177"/>
    <mergeCell ref="N177:O177"/>
    <mergeCell ref="P177:Q177"/>
    <mergeCell ref="C180:G180"/>
    <mergeCell ref="H180:I180"/>
    <mergeCell ref="J180:M180"/>
    <mergeCell ref="N180:O180"/>
    <mergeCell ref="P180:Q180"/>
    <mergeCell ref="C179:G179"/>
    <mergeCell ref="H179:I179"/>
    <mergeCell ref="J179:M179"/>
    <mergeCell ref="N179:O179"/>
    <mergeCell ref="P179:Q179"/>
    <mergeCell ref="C182:G182"/>
    <mergeCell ref="H182:I182"/>
    <mergeCell ref="J182:M182"/>
    <mergeCell ref="N182:O182"/>
    <mergeCell ref="P182:Q182"/>
    <mergeCell ref="C181:G181"/>
    <mergeCell ref="H181:I181"/>
    <mergeCell ref="J181:M181"/>
    <mergeCell ref="N181:O181"/>
    <mergeCell ref="P181:Q181"/>
    <mergeCell ref="C184:G184"/>
    <mergeCell ref="H184:I184"/>
    <mergeCell ref="J184:M184"/>
    <mergeCell ref="N184:O184"/>
    <mergeCell ref="P184:Q184"/>
    <mergeCell ref="C183:G183"/>
    <mergeCell ref="H183:I183"/>
    <mergeCell ref="J183:M183"/>
    <mergeCell ref="N183:O183"/>
    <mergeCell ref="P183:Q183"/>
    <mergeCell ref="C186:G186"/>
    <mergeCell ref="H186:I186"/>
    <mergeCell ref="J186:M186"/>
    <mergeCell ref="N186:O186"/>
    <mergeCell ref="P186:Q186"/>
    <mergeCell ref="C185:G185"/>
    <mergeCell ref="H185:I185"/>
    <mergeCell ref="J185:M185"/>
    <mergeCell ref="N185:O185"/>
    <mergeCell ref="P185:Q185"/>
  </mergeCells>
  <conditionalFormatting sqref="E56:E62 G56:G62 I56:I62 K56:K62 M56:M62 O56:O62 Q56:Q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88"/>
  <sheetViews>
    <sheetView zoomScale="85" view="normal" workbookViewId="0">
      <selection pane="topLeft" activeCell="D66" sqref="D66"/>
    </sheetView>
  </sheetViews>
  <sheetFormatPr defaultRowHeight="15"/>
  <cols>
    <col min="1" max="1" width="12.7109375" style="46" customWidth="1"/>
    <col min="2" max="2" width="53.84765625" style="46" customWidth="1"/>
    <col min="3" max="3" width="17.5703125" style="46" customWidth="1"/>
    <col min="4" max="4" width="143.27734375" style="46" customWidth="1"/>
    <col min="5" max="5" width="75.140625" style="46" customWidth="1"/>
    <col min="6" max="16384" width="9.140625" style="46" customWidth="1"/>
  </cols>
  <sheetData>
    <row r="1" spans="1:5" s="29" customFormat="1" ht="37.5">
      <c r="A1" s="34" t="s">
        <v>24</v>
      </c>
      <c r="B1" s="34" t="s">
        <v>37</v>
      </c>
      <c r="C1" s="34" t="s">
        <v>164</v>
      </c>
      <c r="D1" s="34" t="s">
        <v>26</v>
      </c>
      <c r="E1" s="34" t="s">
        <v>68</v>
      </c>
    </row>
    <row r="2" spans="1:5">
      <c r="A2" s="30"/>
      <c r="B2" s="30"/>
      <c r="C2" s="47"/>
      <c r="D2" s="47"/>
      <c r="E2" s="30"/>
    </row>
    <row r="3" spans="1:5" ht="68.25" customHeight="1">
      <c r="A3" s="21" t="s">
        <v>21</v>
      </c>
      <c r="B3" s="30" t="s">
        <v>50</v>
      </c>
      <c r="C3" s="42" t="s">
        <v>163</v>
      </c>
      <c r="D3" s="47" t="s">
        <v>42</v>
      </c>
      <c r="E3" s="30"/>
    </row>
    <row r="4" spans="1:5" ht="105">
      <c r="A4" s="21" t="s">
        <v>21</v>
      </c>
      <c r="B4" s="30" t="s">
        <v>40</v>
      </c>
      <c r="C4" s="42" t="s">
        <v>163</v>
      </c>
      <c r="D4" s="47" t="s">
        <v>223</v>
      </c>
      <c r="E4" s="30"/>
    </row>
    <row r="5" spans="1:5" ht="45">
      <c r="A5" s="21" t="s">
        <v>21</v>
      </c>
      <c r="B5" s="30" t="s">
        <v>69</v>
      </c>
      <c r="C5" s="47"/>
      <c r="D5" s="47" t="s">
        <v>178</v>
      </c>
      <c r="E5" s="30"/>
    </row>
    <row r="6" spans="1:5" ht="90">
      <c r="A6" s="21" t="s">
        <v>21</v>
      </c>
      <c r="B6" s="30" t="s">
        <v>66</v>
      </c>
      <c r="C6" s="42" t="s">
        <v>163</v>
      </c>
      <c r="D6" s="47" t="s">
        <v>127</v>
      </c>
      <c r="E6" s="30"/>
    </row>
    <row r="7" spans="1:5" ht="105">
      <c r="A7" s="21" t="s">
        <v>21</v>
      </c>
      <c r="B7" s="30" t="s">
        <v>188</v>
      </c>
      <c r="C7" s="42" t="s">
        <v>163</v>
      </c>
      <c r="D7" s="47" t="s">
        <v>189</v>
      </c>
      <c r="E7" s="33" t="s">
        <v>179</v>
      </c>
    </row>
    <row r="8" spans="1:5" ht="45">
      <c r="A8" s="21" t="s">
        <v>21</v>
      </c>
      <c r="B8" s="30" t="s">
        <v>67</v>
      </c>
      <c r="C8" s="47"/>
      <c r="D8" s="47" t="s">
        <v>190</v>
      </c>
      <c r="E8" s="33" t="s">
        <v>179</v>
      </c>
    </row>
    <row r="9" spans="1:5" ht="65.25" customHeight="1">
      <c r="A9" s="21" t="s">
        <v>21</v>
      </c>
      <c r="B9" s="30" t="s">
        <v>191</v>
      </c>
      <c r="C9" s="47"/>
      <c r="D9" s="47" t="s">
        <v>224</v>
      </c>
      <c r="E9" s="33" t="s">
        <v>179</v>
      </c>
    </row>
    <row r="10" spans="1:5" ht="75.75" customHeight="1">
      <c r="A10" s="21" t="s">
        <v>21</v>
      </c>
      <c r="B10" s="30" t="s">
        <v>130</v>
      </c>
      <c r="C10" s="42" t="s">
        <v>163</v>
      </c>
      <c r="D10" s="47" t="s">
        <v>220</v>
      </c>
      <c r="E10" s="33"/>
    </row>
    <row r="11" spans="1:5" ht="45">
      <c r="A11" s="21" t="s">
        <v>21</v>
      </c>
      <c r="B11" s="30" t="s">
        <v>49</v>
      </c>
      <c r="C11" s="47"/>
      <c r="D11" s="49" t="s">
        <v>225</v>
      </c>
      <c r="E11" s="30"/>
    </row>
    <row r="12" spans="1:5" ht="45">
      <c r="A12" s="21" t="s">
        <v>21</v>
      </c>
      <c r="B12" s="30" t="s">
        <v>131</v>
      </c>
      <c r="C12" s="42" t="s">
        <v>163</v>
      </c>
      <c r="D12" s="49" t="s">
        <v>132</v>
      </c>
      <c r="E12" s="30"/>
    </row>
    <row r="13" spans="1:5" ht="30">
      <c r="A13" s="21" t="s">
        <v>21</v>
      </c>
      <c r="B13" s="30" t="s">
        <v>192</v>
      </c>
      <c r="C13" s="42" t="s">
        <v>163</v>
      </c>
      <c r="D13" s="134" t="s">
        <v>193</v>
      </c>
      <c r="E13" s="33"/>
    </row>
    <row r="14" spans="1:5" ht="90">
      <c r="A14" s="21" t="s">
        <v>21</v>
      </c>
      <c r="B14" s="30" t="s">
        <v>41</v>
      </c>
      <c r="C14" s="42" t="s">
        <v>163</v>
      </c>
      <c r="D14" s="49" t="s">
        <v>226</v>
      </c>
      <c r="E14" s="30"/>
    </row>
    <row r="15" spans="1:5" ht="45">
      <c r="A15" s="21" t="s">
        <v>21</v>
      </c>
      <c r="B15" s="30" t="s">
        <v>180</v>
      </c>
      <c r="C15" s="47"/>
      <c r="D15" s="49" t="s">
        <v>194</v>
      </c>
      <c r="E15" s="30"/>
    </row>
    <row r="16" spans="1:5" ht="26.25" customHeight="1">
      <c r="A16" s="21" t="s">
        <v>21</v>
      </c>
      <c r="B16" s="30" t="s">
        <v>195</v>
      </c>
      <c r="C16" s="47"/>
      <c r="D16" s="49" t="s">
        <v>196</v>
      </c>
      <c r="E16" s="30"/>
    </row>
    <row r="17" spans="1:5" ht="26.25" customHeight="1">
      <c r="A17" s="21" t="s">
        <v>21</v>
      </c>
      <c r="B17" s="30" t="s">
        <v>197</v>
      </c>
      <c r="C17" s="47"/>
      <c r="D17" s="49" t="s">
        <v>198</v>
      </c>
      <c r="E17" s="30"/>
    </row>
    <row r="18" spans="1:5" ht="45">
      <c r="A18" s="21" t="s">
        <v>21</v>
      </c>
      <c r="B18" s="30" t="s">
        <v>29</v>
      </c>
      <c r="C18" s="47"/>
      <c r="D18" s="49" t="s">
        <v>199</v>
      </c>
      <c r="E18" s="30"/>
    </row>
    <row r="19" spans="1:5" ht="45">
      <c r="A19" s="21" t="s">
        <v>21</v>
      </c>
      <c r="B19" s="30" t="s">
        <v>30</v>
      </c>
      <c r="C19" s="47"/>
      <c r="D19" s="49" t="s">
        <v>200</v>
      </c>
      <c r="E19" s="30"/>
    </row>
    <row r="20" spans="1:5" ht="30">
      <c r="A20" s="21" t="s">
        <v>21</v>
      </c>
      <c r="B20" s="30" t="s">
        <v>31</v>
      </c>
      <c r="C20" s="47"/>
      <c r="D20" s="49" t="s">
        <v>133</v>
      </c>
      <c r="E20" s="30"/>
    </row>
    <row r="21" spans="1:5" ht="30">
      <c r="A21" s="21" t="s">
        <v>21</v>
      </c>
      <c r="B21" s="30" t="s">
        <v>32</v>
      </c>
      <c r="C21" s="47"/>
      <c r="D21" s="49" t="s">
        <v>201</v>
      </c>
      <c r="E21" s="30"/>
    </row>
    <row r="22" spans="1:5" ht="30">
      <c r="A22" s="21" t="s">
        <v>21</v>
      </c>
      <c r="B22" s="30" t="s">
        <v>134</v>
      </c>
      <c r="C22" s="47"/>
      <c r="D22" s="134" t="s">
        <v>202</v>
      </c>
      <c r="E22" s="33"/>
    </row>
    <row r="23" spans="1:5" ht="30" customHeight="1">
      <c r="A23" s="21" t="s">
        <v>21</v>
      </c>
      <c r="B23" s="30" t="s">
        <v>47</v>
      </c>
      <c r="C23" s="42" t="s">
        <v>163</v>
      </c>
      <c r="D23" s="44" t="s">
        <v>203</v>
      </c>
      <c r="E23" s="33" t="s">
        <v>35</v>
      </c>
    </row>
    <row r="24" spans="1:5" ht="90">
      <c r="A24" s="21" t="s">
        <v>21</v>
      </c>
      <c r="B24" s="30" t="s">
        <v>65</v>
      </c>
      <c r="C24" s="47"/>
      <c r="D24" s="47" t="s">
        <v>227</v>
      </c>
      <c r="E24" s="30"/>
    </row>
    <row r="25" spans="1:5" ht="83.25" customHeight="1">
      <c r="A25" s="21" t="s">
        <v>21</v>
      </c>
      <c r="B25" s="30" t="s">
        <v>43</v>
      </c>
      <c r="C25" s="42" t="s">
        <v>163</v>
      </c>
      <c r="D25" s="47" t="s">
        <v>44</v>
      </c>
      <c r="E25" s="50" t="s">
        <v>120</v>
      </c>
    </row>
    <row r="26" spans="1:5" ht="45">
      <c r="A26" s="21" t="s">
        <v>21</v>
      </c>
      <c r="B26" s="30" t="s">
        <v>45</v>
      </c>
      <c r="C26" s="47"/>
      <c r="D26" s="47" t="s">
        <v>204</v>
      </c>
      <c r="E26" s="30"/>
    </row>
    <row r="27" spans="1:5" ht="38.25" customHeight="1">
      <c r="A27" s="21" t="s">
        <v>21</v>
      </c>
      <c r="B27" s="30" t="s">
        <v>128</v>
      </c>
      <c r="C27" s="42" t="s">
        <v>163</v>
      </c>
      <c r="D27" s="47" t="s">
        <v>205</v>
      </c>
      <c r="E27" s="33" t="s">
        <v>129</v>
      </c>
    </row>
    <row r="28" spans="1:5" ht="30">
      <c r="A28" s="21" t="s">
        <v>21</v>
      </c>
      <c r="B28" s="30" t="s">
        <v>172</v>
      </c>
      <c r="C28" s="42" t="s">
        <v>163</v>
      </c>
      <c r="D28" s="49" t="s">
        <v>174</v>
      </c>
      <c r="E28" s="33" t="s">
        <v>173</v>
      </c>
    </row>
    <row r="29" spans="1:5" ht="45">
      <c r="A29" s="21" t="s">
        <v>21</v>
      </c>
      <c r="B29" s="30" t="s">
        <v>48</v>
      </c>
      <c r="C29" s="42" t="s">
        <v>163</v>
      </c>
      <c r="D29" s="49" t="s">
        <v>228</v>
      </c>
      <c r="E29" s="50" t="s">
        <v>121</v>
      </c>
    </row>
    <row r="30" spans="1:5" ht="54.75" customHeight="1">
      <c r="A30" s="21" t="s">
        <v>21</v>
      </c>
      <c r="B30" s="30" t="s">
        <v>169</v>
      </c>
      <c r="C30" s="42" t="s">
        <v>163</v>
      </c>
      <c r="D30" s="49" t="s">
        <v>170</v>
      </c>
      <c r="E30" s="30"/>
    </row>
    <row r="31" spans="1:5" ht="30">
      <c r="A31" s="21" t="s">
        <v>21</v>
      </c>
      <c r="B31" s="135" t="s">
        <v>230</v>
      </c>
      <c r="C31" s="42" t="s">
        <v>163</v>
      </c>
      <c r="D31" s="49" t="s">
        <v>229</v>
      </c>
      <c r="E31" s="30"/>
    </row>
    <row r="32" spans="1:5">
      <c r="A32" s="30"/>
      <c r="B32" s="30"/>
      <c r="C32" s="47"/>
      <c r="D32" s="47"/>
      <c r="E32" s="30"/>
    </row>
    <row r="33" spans="1:5" ht="30" customHeight="1">
      <c r="A33" s="246"/>
      <c r="B33" s="247"/>
      <c r="C33" s="247"/>
      <c r="D33" s="247"/>
      <c r="E33" s="248"/>
    </row>
    <row r="34" spans="1:5">
      <c r="A34" s="30"/>
      <c r="B34" s="30"/>
      <c r="C34" s="47"/>
      <c r="D34" s="47"/>
      <c r="E34" s="30"/>
    </row>
    <row r="35" spans="1:5" ht="31.5" customHeight="1">
      <c r="A35" s="35" t="s">
        <v>22</v>
      </c>
      <c r="B35" s="30" t="s">
        <v>70</v>
      </c>
      <c r="C35" s="42" t="s">
        <v>163</v>
      </c>
      <c r="D35" s="49" t="s">
        <v>135</v>
      </c>
      <c r="E35" s="33" t="s">
        <v>64</v>
      </c>
    </row>
    <row r="36" spans="1:5" ht="30">
      <c r="A36" s="35" t="s">
        <v>22</v>
      </c>
      <c r="B36" s="30" t="s">
        <v>27</v>
      </c>
      <c r="C36" s="51"/>
      <c r="D36" s="49" t="s">
        <v>233</v>
      </c>
      <c r="E36" s="33" t="s">
        <v>62</v>
      </c>
    </row>
    <row r="37" spans="1:5" ht="33" customHeight="1">
      <c r="A37" s="35" t="s">
        <v>22</v>
      </c>
      <c r="B37" s="135" t="s">
        <v>71</v>
      </c>
      <c r="C37" s="42" t="s">
        <v>163</v>
      </c>
      <c r="D37" s="49" t="s">
        <v>234</v>
      </c>
      <c r="E37" s="30"/>
    </row>
    <row r="38" spans="1:5" ht="35.25" customHeight="1">
      <c r="A38" s="35" t="s">
        <v>22</v>
      </c>
      <c r="B38" s="135" t="s">
        <v>72</v>
      </c>
      <c r="C38" s="47"/>
      <c r="D38" s="49" t="s">
        <v>63</v>
      </c>
      <c r="E38" s="30"/>
    </row>
    <row r="39" spans="1:5" ht="35.25" customHeight="1">
      <c r="A39" s="35" t="s">
        <v>22</v>
      </c>
      <c r="B39" s="135" t="s">
        <v>77</v>
      </c>
      <c r="C39" s="47"/>
      <c r="D39" s="49" t="s">
        <v>206</v>
      </c>
      <c r="E39" s="30"/>
    </row>
    <row r="40" spans="1:5" ht="30.75" customHeight="1">
      <c r="A40" s="35" t="s">
        <v>22</v>
      </c>
      <c r="B40" s="135" t="s">
        <v>78</v>
      </c>
      <c r="C40" s="47"/>
      <c r="D40" s="49" t="s">
        <v>235</v>
      </c>
      <c r="E40" s="33" t="s">
        <v>79</v>
      </c>
    </row>
    <row r="41" spans="1:5" ht="30" customHeight="1">
      <c r="A41" s="35" t="s">
        <v>22</v>
      </c>
      <c r="B41" s="135" t="s">
        <v>136</v>
      </c>
      <c r="C41" s="42" t="s">
        <v>163</v>
      </c>
      <c r="D41" s="49" t="s">
        <v>236</v>
      </c>
      <c r="E41" s="30"/>
    </row>
    <row r="42" spans="1:5" ht="30" customHeight="1">
      <c r="A42" s="35" t="s">
        <v>22</v>
      </c>
      <c r="B42" s="135" t="s">
        <v>73</v>
      </c>
      <c r="C42" s="43" t="s">
        <v>163</v>
      </c>
      <c r="D42" s="136" t="s">
        <v>237</v>
      </c>
      <c r="E42" s="30"/>
    </row>
    <row r="43" spans="1:5" ht="30" customHeight="1">
      <c r="A43" s="35" t="s">
        <v>22</v>
      </c>
      <c r="B43" s="135" t="s">
        <v>137</v>
      </c>
      <c r="C43" s="43" t="s">
        <v>163</v>
      </c>
      <c r="D43" s="135" t="s">
        <v>166</v>
      </c>
      <c r="E43" s="33" t="s">
        <v>165</v>
      </c>
    </row>
    <row r="44" spans="1:5" ht="30" customHeight="1">
      <c r="A44" s="35" t="s">
        <v>22</v>
      </c>
      <c r="B44" s="135" t="s">
        <v>231</v>
      </c>
      <c r="C44" s="42" t="s">
        <v>163</v>
      </c>
      <c r="D44" s="49" t="s">
        <v>238</v>
      </c>
      <c r="E44" s="30"/>
    </row>
    <row r="45" spans="1:5" ht="30.75" customHeight="1">
      <c r="A45" s="35" t="s">
        <v>22</v>
      </c>
      <c r="B45" s="135" t="s">
        <v>33</v>
      </c>
      <c r="C45" s="43" t="s">
        <v>163</v>
      </c>
      <c r="D45" s="135" t="s">
        <v>138</v>
      </c>
      <c r="E45" s="50" t="s">
        <v>74</v>
      </c>
    </row>
    <row r="46" spans="1:5" ht="30.75" customHeight="1">
      <c r="A46" s="35" t="s">
        <v>22</v>
      </c>
      <c r="B46" s="135" t="s">
        <v>167</v>
      </c>
      <c r="C46" s="42" t="s">
        <v>163</v>
      </c>
      <c r="D46" s="49"/>
      <c r="E46" s="33" t="s">
        <v>168</v>
      </c>
    </row>
    <row r="47" spans="1:5" ht="30.75" customHeight="1">
      <c r="A47" s="35" t="s">
        <v>22</v>
      </c>
      <c r="B47" s="135" t="s">
        <v>75</v>
      </c>
      <c r="C47" s="42" t="s">
        <v>163</v>
      </c>
      <c r="D47" s="49" t="s">
        <v>76</v>
      </c>
      <c r="E47" s="50"/>
    </row>
    <row r="48" spans="1:5" ht="30.75" customHeight="1">
      <c r="A48" s="35" t="s">
        <v>22</v>
      </c>
      <c r="B48" s="135" t="s">
        <v>232</v>
      </c>
      <c r="C48" s="47"/>
      <c r="D48" s="49" t="s">
        <v>239</v>
      </c>
      <c r="E48" s="30"/>
    </row>
    <row r="49" spans="1:5" ht="30" customHeight="1">
      <c r="A49" s="35" t="s">
        <v>22</v>
      </c>
      <c r="B49" s="30" t="s">
        <v>34</v>
      </c>
      <c r="C49" s="47"/>
      <c r="D49" s="49" t="s">
        <v>240</v>
      </c>
      <c r="E49" s="30"/>
    </row>
    <row r="50" spans="1:5">
      <c r="A50" s="30"/>
      <c r="B50" s="30"/>
      <c r="C50" s="47"/>
      <c r="D50" s="47"/>
      <c r="E50" s="30"/>
    </row>
    <row r="51" spans="1:5" ht="30" customHeight="1">
      <c r="A51" s="246"/>
      <c r="B51" s="247"/>
      <c r="C51" s="247"/>
      <c r="D51" s="247"/>
      <c r="E51" s="248"/>
    </row>
    <row r="52" spans="1:5">
      <c r="A52" s="30"/>
      <c r="B52" s="30"/>
      <c r="C52" s="47"/>
      <c r="D52" s="47"/>
      <c r="E52" s="30"/>
    </row>
    <row r="53" spans="1:5" ht="30">
      <c r="A53" s="36" t="s">
        <v>207</v>
      </c>
      <c r="B53" s="30" t="s">
        <v>208</v>
      </c>
      <c r="C53" s="47"/>
      <c r="D53" s="49" t="s">
        <v>241</v>
      </c>
      <c r="E53" s="30"/>
    </row>
    <row r="54" spans="1:5" ht="69" customHeight="1">
      <c r="A54" s="36" t="s">
        <v>207</v>
      </c>
      <c r="B54" s="30" t="s">
        <v>113</v>
      </c>
      <c r="C54" s="42" t="s">
        <v>163</v>
      </c>
      <c r="D54" s="49" t="s">
        <v>209</v>
      </c>
      <c r="E54" s="50" t="s">
        <v>114</v>
      </c>
    </row>
    <row r="55" spans="1:5" ht="45">
      <c r="A55" s="36" t="s">
        <v>207</v>
      </c>
      <c r="B55" s="30" t="s">
        <v>115</v>
      </c>
      <c r="C55" s="42" t="s">
        <v>163</v>
      </c>
      <c r="D55" s="49" t="s">
        <v>210</v>
      </c>
      <c r="E55" s="30"/>
    </row>
    <row r="56" spans="1:5" ht="31.5" customHeight="1">
      <c r="A56" s="36" t="s">
        <v>207</v>
      </c>
      <c r="B56" s="30" t="s">
        <v>116</v>
      </c>
      <c r="C56" s="47"/>
      <c r="D56" s="49" t="s">
        <v>139</v>
      </c>
      <c r="E56" s="30"/>
    </row>
    <row r="57" spans="1:5" ht="54" customHeight="1">
      <c r="A57" s="36" t="s">
        <v>207</v>
      </c>
      <c r="B57" s="30" t="s">
        <v>117</v>
      </c>
      <c r="C57" s="30"/>
      <c r="D57" s="135" t="s">
        <v>211</v>
      </c>
      <c r="E57" s="30"/>
    </row>
    <row r="58" spans="1:5" ht="66" customHeight="1">
      <c r="A58" s="36" t="s">
        <v>207</v>
      </c>
      <c r="B58" s="30" t="s">
        <v>118</v>
      </c>
      <c r="C58" s="43" t="s">
        <v>163</v>
      </c>
      <c r="D58" s="135" t="s">
        <v>212</v>
      </c>
      <c r="E58" s="50" t="s">
        <v>119</v>
      </c>
    </row>
    <row r="59" spans="1:5">
      <c r="A59" s="30"/>
      <c r="B59" s="30"/>
      <c r="C59" s="47"/>
      <c r="D59" s="47"/>
      <c r="E59" s="30"/>
    </row>
    <row r="60" spans="1:5" ht="30" customHeight="1">
      <c r="A60" s="246"/>
      <c r="B60" s="247"/>
      <c r="C60" s="247"/>
      <c r="D60" s="247"/>
      <c r="E60" s="248"/>
    </row>
    <row r="61" spans="1:5" ht="30" customHeight="1">
      <c r="A61" s="251" t="s">
        <v>242</v>
      </c>
      <c r="B61" s="251"/>
      <c r="C61" s="251"/>
      <c r="D61" s="251"/>
      <c r="E61" s="251"/>
    </row>
    <row r="62" spans="1:5">
      <c r="A62" s="47"/>
      <c r="B62" s="249"/>
      <c r="C62" s="249"/>
      <c r="D62" s="249"/>
      <c r="E62" s="250"/>
    </row>
    <row r="63" spans="1:5" ht="30" customHeight="1">
      <c r="A63" s="48" t="s">
        <v>36</v>
      </c>
      <c r="B63" s="30" t="s">
        <v>80</v>
      </c>
      <c r="C63" s="43" t="s">
        <v>163</v>
      </c>
      <c r="D63" s="30" t="s">
        <v>82</v>
      </c>
      <c r="E63" s="50" t="s">
        <v>81</v>
      </c>
    </row>
    <row r="64" spans="1:5" ht="30">
      <c r="A64" s="48" t="s">
        <v>36</v>
      </c>
      <c r="B64" s="30" t="s">
        <v>28</v>
      </c>
      <c r="C64" s="43" t="s">
        <v>163</v>
      </c>
      <c r="D64" s="52" t="s">
        <v>140</v>
      </c>
      <c r="E64" s="33" t="s">
        <v>61</v>
      </c>
    </row>
    <row r="65" spans="1:5" ht="45">
      <c r="A65" s="48" t="s">
        <v>36</v>
      </c>
      <c r="B65" s="30" t="s">
        <v>83</v>
      </c>
      <c r="C65" s="43" t="s">
        <v>163</v>
      </c>
      <c r="D65" s="49" t="s">
        <v>243</v>
      </c>
      <c r="E65" s="30"/>
    </row>
    <row r="66" spans="1:5" ht="30" customHeight="1">
      <c r="A66" s="48" t="s">
        <v>36</v>
      </c>
      <c r="B66" s="30" t="s">
        <v>84</v>
      </c>
      <c r="C66" s="47"/>
      <c r="D66" s="49" t="s">
        <v>85</v>
      </c>
      <c r="E66" s="30"/>
    </row>
    <row r="67" spans="1:5" ht="30" customHeight="1">
      <c r="A67" s="48" t="s">
        <v>36</v>
      </c>
      <c r="B67" s="30" t="s">
        <v>86</v>
      </c>
      <c r="C67" s="43" t="s">
        <v>163</v>
      </c>
      <c r="D67" s="49" t="s">
        <v>213</v>
      </c>
      <c r="E67" s="50" t="s">
        <v>91</v>
      </c>
    </row>
    <row r="68" spans="1:5" ht="33" customHeight="1">
      <c r="A68" s="48" t="s">
        <v>36</v>
      </c>
      <c r="B68" s="30" t="s">
        <v>89</v>
      </c>
      <c r="C68" s="43" t="s">
        <v>163</v>
      </c>
      <c r="D68" s="49" t="s">
        <v>90</v>
      </c>
      <c r="E68" s="30"/>
    </row>
    <row r="69" spans="1:5" ht="30" customHeight="1">
      <c r="A69" s="48" t="s">
        <v>36</v>
      </c>
      <c r="B69" s="30" t="s">
        <v>92</v>
      </c>
      <c r="C69" s="43" t="s">
        <v>163</v>
      </c>
      <c r="D69" s="49" t="s">
        <v>214</v>
      </c>
      <c r="E69" s="30"/>
    </row>
    <row r="70" spans="1:5" ht="30.75" customHeight="1">
      <c r="A70" s="48" t="s">
        <v>36</v>
      </c>
      <c r="B70" s="30" t="s">
        <v>38</v>
      </c>
      <c r="C70" s="47"/>
      <c r="D70" s="49" t="s">
        <v>221</v>
      </c>
      <c r="E70" s="30"/>
    </row>
    <row r="71" spans="1:5" ht="30">
      <c r="A71" s="48" t="s">
        <v>36</v>
      </c>
      <c r="B71" s="30" t="s">
        <v>39</v>
      </c>
      <c r="C71" s="43" t="s">
        <v>163</v>
      </c>
      <c r="D71" s="47" t="s">
        <v>88</v>
      </c>
      <c r="E71" s="30"/>
    </row>
    <row r="72" spans="1:5" ht="30">
      <c r="A72" s="48" t="s">
        <v>36</v>
      </c>
      <c r="B72" s="30" t="s">
        <v>141</v>
      </c>
      <c r="C72" s="43" t="s">
        <v>163</v>
      </c>
      <c r="D72" s="47" t="s">
        <v>87</v>
      </c>
      <c r="E72" s="30"/>
    </row>
    <row r="73" spans="1:5">
      <c r="A73" s="30"/>
      <c r="B73" s="30"/>
      <c r="C73" s="47"/>
      <c r="D73" s="47"/>
      <c r="E73" s="30"/>
    </row>
    <row r="74" spans="1:5" ht="30" customHeight="1">
      <c r="A74" s="246"/>
      <c r="B74" s="247"/>
      <c r="C74" s="247"/>
      <c r="D74" s="247"/>
      <c r="E74" s="248"/>
    </row>
    <row r="75" spans="1:5">
      <c r="A75" s="30"/>
      <c r="B75" s="30"/>
      <c r="C75" s="47"/>
      <c r="D75" s="47"/>
      <c r="E75" s="30"/>
    </row>
    <row r="76" spans="1:5" ht="45">
      <c r="A76" s="37" t="s">
        <v>46</v>
      </c>
      <c r="B76" s="30" t="s">
        <v>98</v>
      </c>
      <c r="C76" s="43" t="s">
        <v>163</v>
      </c>
      <c r="D76" s="47" t="s">
        <v>142</v>
      </c>
      <c r="E76" s="50" t="s">
        <v>99</v>
      </c>
    </row>
    <row r="77" spans="1:5" ht="30">
      <c r="A77" s="37" t="s">
        <v>46</v>
      </c>
      <c r="B77" s="30" t="s">
        <v>93</v>
      </c>
      <c r="C77" s="43" t="s">
        <v>163</v>
      </c>
      <c r="D77" s="30" t="s">
        <v>101</v>
      </c>
      <c r="E77" s="50" t="s">
        <v>100</v>
      </c>
    </row>
    <row r="78" spans="1:5" ht="30">
      <c r="A78" s="37" t="s">
        <v>46</v>
      </c>
      <c r="B78" s="30" t="s">
        <v>94</v>
      </c>
      <c r="C78" s="43" t="s">
        <v>163</v>
      </c>
      <c r="D78" s="47" t="s">
        <v>144</v>
      </c>
      <c r="E78" s="33" t="s">
        <v>102</v>
      </c>
    </row>
    <row r="79" spans="1:5" ht="60">
      <c r="A79" s="37" t="s">
        <v>46</v>
      </c>
      <c r="B79" s="30" t="s">
        <v>95</v>
      </c>
      <c r="C79" s="43" t="s">
        <v>163</v>
      </c>
      <c r="D79" s="47" t="s">
        <v>143</v>
      </c>
      <c r="E79" s="30"/>
    </row>
    <row r="80" spans="1:5" ht="30">
      <c r="A80" s="37" t="s">
        <v>46</v>
      </c>
      <c r="B80" s="30" t="s">
        <v>103</v>
      </c>
      <c r="C80" s="43" t="s">
        <v>163</v>
      </c>
      <c r="D80" s="47" t="s">
        <v>104</v>
      </c>
      <c r="E80" s="50" t="s">
        <v>105</v>
      </c>
    </row>
    <row r="81" spans="1:5" ht="30.75" customHeight="1">
      <c r="A81" s="37" t="s">
        <v>46</v>
      </c>
      <c r="B81" s="30" t="s">
        <v>110</v>
      </c>
      <c r="C81" s="43" t="s">
        <v>163</v>
      </c>
      <c r="D81" s="47" t="s">
        <v>106</v>
      </c>
      <c r="E81" s="30"/>
    </row>
    <row r="82" spans="1:5" ht="30">
      <c r="A82" s="37" t="s">
        <v>46</v>
      </c>
      <c r="B82" s="30" t="s">
        <v>111</v>
      </c>
      <c r="C82" s="43" t="s">
        <v>163</v>
      </c>
      <c r="D82" s="47" t="s">
        <v>215</v>
      </c>
      <c r="E82" s="30"/>
    </row>
    <row r="83" spans="1:5" ht="30.75" customHeight="1">
      <c r="A83" s="37" t="s">
        <v>46</v>
      </c>
      <c r="B83" s="30" t="s">
        <v>112</v>
      </c>
      <c r="C83" s="43" t="s">
        <v>163</v>
      </c>
      <c r="D83" s="30" t="s">
        <v>145</v>
      </c>
      <c r="E83" s="30"/>
    </row>
    <row r="84" spans="1:5" ht="30" customHeight="1">
      <c r="A84" s="37" t="s">
        <v>46</v>
      </c>
      <c r="B84" s="30" t="s">
        <v>96</v>
      </c>
      <c r="C84" s="43" t="s">
        <v>163</v>
      </c>
      <c r="D84" s="30" t="s">
        <v>107</v>
      </c>
      <c r="E84" s="30"/>
    </row>
    <row r="85" spans="1:5" ht="30.75" customHeight="1">
      <c r="A85" s="37" t="s">
        <v>46</v>
      </c>
      <c r="B85" s="30" t="s">
        <v>216</v>
      </c>
      <c r="C85" s="43" t="s">
        <v>163</v>
      </c>
      <c r="D85" s="30" t="s">
        <v>217</v>
      </c>
      <c r="E85" s="50" t="s">
        <v>108</v>
      </c>
    </row>
    <row r="86" spans="1:5" ht="30.75" customHeight="1">
      <c r="A86" s="37" t="s">
        <v>46</v>
      </c>
      <c r="B86" s="30" t="s">
        <v>97</v>
      </c>
      <c r="C86" s="43" t="s">
        <v>163</v>
      </c>
      <c r="D86" s="30" t="s">
        <v>109</v>
      </c>
      <c r="E86" s="33" t="s">
        <v>171</v>
      </c>
    </row>
    <row r="87" spans="1:5" ht="30">
      <c r="A87" s="37" t="s">
        <v>46</v>
      </c>
      <c r="B87" s="30" t="s">
        <v>146</v>
      </c>
      <c r="C87" s="43" t="s">
        <v>163</v>
      </c>
      <c r="D87" s="47" t="s">
        <v>147</v>
      </c>
      <c r="E87" s="30"/>
    </row>
    <row r="88" spans="1:5" ht="28.5" customHeight="1">
      <c r="A88" s="37" t="s">
        <v>46</v>
      </c>
      <c r="B88" s="30" t="s">
        <v>218</v>
      </c>
      <c r="C88" s="43" t="s">
        <v>163</v>
      </c>
      <c r="D88" s="30" t="s">
        <v>219</v>
      </c>
      <c r="E88" s="33" t="s">
        <v>218</v>
      </c>
    </row>
  </sheetData>
  <sheetProtection algorithmName="SHA-512" hashValue="vRUdEb67lbiJz7gzj1BFdehaxzbwGN4hONhs6baXJcNYy81yp7H71EDb1xL2qcqLkG2Ow1MJwtTzA+QAg2WtHA==" saltValue="CEtE460d4X6SDO80y/fl1A==" spinCount="100000" sheet="1" objects="1" scenarios="1"/>
  <mergeCells count="6">
    <mergeCell ref="A33:E33"/>
    <mergeCell ref="A51:E51"/>
    <mergeCell ref="A74:E74"/>
    <mergeCell ref="A60:E60"/>
    <mergeCell ref="A62:E62"/>
    <mergeCell ref="A61:E61"/>
  </mergeCells>
  <hyperlinks>
    <hyperlink ref="E64" r:id="rId1" display="Theme your DofE programme around combating climate change - The Duke of Edinburgh's Award"/>
    <hyperlink ref="E36" r:id="rId2" location=":~:text=Taking%20place%20between%2016-22%20September%20each%20year%2C%20TravelWise,alternative%20mode%20of%20travel%20for%20just%20one%20day." display="Act TravelWise – Modeshift – Sustainable Travel"/>
    <hyperlink ref="E35" r:id="rId3" display="Active Travel School Planning in Wales - Sustrans.org.uk"/>
    <hyperlink ref="E23" r:id="rId4" display="Join Switch Off Fortnight to help save energy - Energy Saving Trust"/>
    <hyperlink ref="E45" r:id="rId5" display="Walk to school (livingstreets.org.uk)"/>
    <hyperlink ref="E40" r:id="rId6" display="https://infonet.flintshire.gov.uk/en/Employment-Information/Cycle-to-Work-scheme.aspx "/>
    <hyperlink ref="E63" r:id="rId7" display="Great Big School Clean | Keep Britain Tidy"/>
    <hyperlink ref="E67" r:id="rId8" display="Home | Wales Climate Week 2023 (gov.wales)"/>
    <hyperlink ref="E76" r:id="rId9" display="Orchards for Schools - The Tree Council"/>
    <hyperlink ref="E77" r:id="rId10" display="Plantlife's No Mow May Movement"/>
    <hyperlink ref="E78" r:id="rId11" display="biodiversity@flintshire.gov.uk "/>
    <hyperlink ref="E80" r:id="rId12" display="Build a bug hotel (rspb.org.uk)"/>
    <hyperlink ref="E85" r:id="rId13" display="How to compost your waste | The Wildlife Trusts"/>
    <hyperlink ref="E54" r:id="rId14" display="A guide to green and ethical labels | BBC Good Food"/>
    <hyperlink ref="E58" r:id="rId15" display="The life cycle of a t-shirt - Angel Chang - YouTube"/>
    <hyperlink ref="E25" r:id="rId16" display="Education | Dŵr Cymru Welsh Water (dwrcymru.com)"/>
    <hyperlink ref="E29" r:id="rId17" display="Collections and recycling | WRAP"/>
    <hyperlink ref="E43" r:id="rId18" display="https://www.traveltracker.org.uk/en-gb/accounts/classroom-login/?next=/en-gb/"/>
    <hyperlink ref="E86" r:id="rId19" display="https://www.rspb.org.uk/helping-nature/what-we-do/education-and-inspiring-the-next-generation"/>
    <hyperlink ref="E28" r:id="rId20" display="https://corporate.dwrcymru.com/en/community/education/educational-visits"/>
    <hyperlink ref="E9" r:id="rId21" display="energy.unit@flintshire.gov.uk"/>
    <hyperlink ref="E7" r:id="rId22" display="energy.unit@flintshire.gov.uk"/>
    <hyperlink ref="E8" r:id="rId23" display="energy.unit@flintshire.gov.uk"/>
    <hyperlink ref="E88" r:id="rId24" display="Bee Friendly"/>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Ryan McCale</cp:lastModifiedBy>
  <dcterms:created xsi:type="dcterms:W3CDTF">2023-08-21T10:06:15Z</dcterms:created>
  <dcterms:modified xsi:type="dcterms:W3CDTF">2025-10-01T08:57:04Z</dcterms:modified>
  <dc:subject/>
  <cp:lastPrinted>2024-01-16T14:21:58Z</cp:lastPrinted>
  <dc:title>Example School Carbon Tracker</dc:title>
</cp:coreProperties>
</file>

<file path=docProps/custom.xml><?xml version="1.0" encoding="utf-8"?>
<Properties xmlns:vt="http://schemas.openxmlformats.org/officeDocument/2006/docPropsVTypes" xmlns="http://schemas.openxmlformats.org/officeDocument/2006/custom-properties"/>
</file>